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72" i="1" l="1"/>
  <c r="J294" i="1" l="1"/>
  <c r="J293" i="1"/>
  <c r="J292" i="1"/>
  <c r="J291" i="1"/>
  <c r="J290" i="1"/>
  <c r="J289" i="1"/>
  <c r="J287" i="1"/>
  <c r="J286" i="1"/>
  <c r="J285" i="1"/>
  <c r="J284" i="1"/>
  <c r="J283" i="1"/>
  <c r="J282" i="1"/>
  <c r="J279" i="1"/>
  <c r="J278" i="1"/>
  <c r="J277" i="1"/>
  <c r="J276" i="1"/>
  <c r="J275" i="1"/>
  <c r="J274" i="1"/>
  <c r="J272" i="1"/>
  <c r="J271" i="1"/>
  <c r="J270" i="1"/>
  <c r="J269" i="1"/>
  <c r="J268" i="1"/>
  <c r="J267" i="1"/>
  <c r="J288" i="1" l="1"/>
  <c r="J264" i="1"/>
  <c r="J263" i="1"/>
  <c r="J262" i="1"/>
  <c r="J261" i="1"/>
  <c r="J260" i="1"/>
  <c r="J259" i="1"/>
  <c r="J258" i="1"/>
  <c r="J256" i="1"/>
  <c r="J255" i="1"/>
  <c r="J254" i="1"/>
  <c r="J253" i="1"/>
  <c r="J252" i="1"/>
  <c r="J249" i="1"/>
  <c r="J248" i="1"/>
  <c r="J247" i="1"/>
  <c r="J246" i="1"/>
  <c r="J245" i="1"/>
  <c r="J244" i="1"/>
  <c r="J242" i="1"/>
  <c r="J241" i="1"/>
  <c r="J240" i="1"/>
  <c r="J239" i="1"/>
  <c r="J238" i="1"/>
  <c r="J237" i="1"/>
  <c r="J231" i="1" l="1"/>
  <c r="J232" i="1"/>
  <c r="J234" i="1"/>
  <c r="J233" i="1"/>
  <c r="J230" i="1"/>
  <c r="J229" i="1"/>
  <c r="J227" i="1"/>
  <c r="J226" i="1"/>
  <c r="J225" i="1"/>
  <c r="J224" i="1"/>
  <c r="J223" i="1"/>
  <c r="J220" i="1" l="1"/>
  <c r="J219" i="1"/>
  <c r="J217" i="1"/>
  <c r="J218" i="1"/>
  <c r="J216" i="1"/>
  <c r="J215" i="1"/>
  <c r="J213" i="1"/>
  <c r="J212" i="1"/>
  <c r="J211" i="1"/>
  <c r="J210" i="1"/>
  <c r="J209" i="1"/>
  <c r="L200" i="1" l="1"/>
  <c r="J204" i="1"/>
  <c r="J206" i="1"/>
  <c r="J205" i="1"/>
  <c r="J203" i="1"/>
  <c r="J202" i="1"/>
  <c r="J201" i="1"/>
  <c r="J199" i="1"/>
  <c r="J198" i="1"/>
  <c r="J197" i="1"/>
  <c r="J196" i="1"/>
  <c r="J195" i="1"/>
  <c r="J194" i="1"/>
  <c r="J189" i="1" l="1"/>
  <c r="J191" i="1"/>
  <c r="J190" i="1"/>
  <c r="J188" i="1"/>
  <c r="J187" i="1"/>
  <c r="J186" i="1"/>
  <c r="J184" i="1"/>
  <c r="J183" i="1"/>
  <c r="J182" i="1"/>
  <c r="J181" i="1"/>
  <c r="J180" i="1"/>
  <c r="J179" i="1"/>
  <c r="B296" i="1"/>
  <c r="A296" i="1"/>
  <c r="L295" i="1"/>
  <c r="J295" i="1"/>
  <c r="J296" i="1" s="1"/>
  <c r="I295" i="1"/>
  <c r="H295" i="1"/>
  <c r="G295" i="1"/>
  <c r="F295" i="1"/>
  <c r="B289" i="1"/>
  <c r="A289" i="1"/>
  <c r="L288" i="1"/>
  <c r="L296" i="1" s="1"/>
  <c r="I288" i="1"/>
  <c r="I296" i="1" s="1"/>
  <c r="H288" i="1"/>
  <c r="H296" i="1" s="1"/>
  <c r="G288" i="1"/>
  <c r="G296" i="1" s="1"/>
  <c r="F288" i="1"/>
  <c r="B281" i="1"/>
  <c r="A281" i="1"/>
  <c r="L280" i="1"/>
  <c r="J280" i="1"/>
  <c r="I280" i="1"/>
  <c r="H280" i="1"/>
  <c r="G280" i="1"/>
  <c r="F280" i="1"/>
  <c r="B274" i="1"/>
  <c r="A274" i="1"/>
  <c r="L273" i="1"/>
  <c r="L281" i="1" s="1"/>
  <c r="J273" i="1"/>
  <c r="J281" i="1" s="1"/>
  <c r="I273" i="1"/>
  <c r="I281" i="1" s="1"/>
  <c r="H273" i="1"/>
  <c r="H281" i="1" s="1"/>
  <c r="G273" i="1"/>
  <c r="G281" i="1" s="1"/>
  <c r="F273" i="1"/>
  <c r="F281" i="1" s="1"/>
  <c r="B266" i="1"/>
  <c r="A266" i="1"/>
  <c r="L265" i="1"/>
  <c r="J265" i="1"/>
  <c r="I265" i="1"/>
  <c r="H265" i="1"/>
  <c r="G265" i="1"/>
  <c r="F265" i="1"/>
  <c r="B258" i="1"/>
  <c r="A258" i="1"/>
  <c r="L257" i="1"/>
  <c r="L266" i="1" s="1"/>
  <c r="J257" i="1"/>
  <c r="J266" i="1" s="1"/>
  <c r="I257" i="1"/>
  <c r="I266" i="1" s="1"/>
  <c r="H257" i="1"/>
  <c r="H266" i="1" s="1"/>
  <c r="G257" i="1"/>
  <c r="G266" i="1" s="1"/>
  <c r="F257" i="1"/>
  <c r="F266" i="1" s="1"/>
  <c r="B251" i="1"/>
  <c r="A251" i="1"/>
  <c r="L250" i="1"/>
  <c r="J250" i="1"/>
  <c r="I250" i="1"/>
  <c r="H250" i="1"/>
  <c r="G250" i="1"/>
  <c r="F250" i="1"/>
  <c r="B244" i="1"/>
  <c r="A244" i="1"/>
  <c r="L243" i="1"/>
  <c r="L251" i="1" s="1"/>
  <c r="J243" i="1"/>
  <c r="J251" i="1" s="1"/>
  <c r="I243" i="1"/>
  <c r="I251" i="1" s="1"/>
  <c r="H243" i="1"/>
  <c r="H251" i="1" s="1"/>
  <c r="G243" i="1"/>
  <c r="G251" i="1" s="1"/>
  <c r="F243" i="1"/>
  <c r="F251" i="1" s="1"/>
  <c r="B236" i="1"/>
  <c r="A236" i="1"/>
  <c r="L235" i="1"/>
  <c r="J235" i="1"/>
  <c r="I235" i="1"/>
  <c r="H235" i="1"/>
  <c r="G235" i="1"/>
  <c r="F235" i="1"/>
  <c r="B229" i="1"/>
  <c r="A229" i="1"/>
  <c r="L228" i="1"/>
  <c r="L236" i="1" s="1"/>
  <c r="J228" i="1"/>
  <c r="J236" i="1" s="1"/>
  <c r="I228" i="1"/>
  <c r="I236" i="1" s="1"/>
  <c r="H228" i="1"/>
  <c r="H236" i="1" s="1"/>
  <c r="G228" i="1"/>
  <c r="G236" i="1" s="1"/>
  <c r="F228" i="1"/>
  <c r="F236" i="1" s="1"/>
  <c r="B222" i="1"/>
  <c r="A222" i="1"/>
  <c r="L221" i="1"/>
  <c r="J221" i="1"/>
  <c r="I221" i="1"/>
  <c r="H221" i="1"/>
  <c r="G221" i="1"/>
  <c r="F221" i="1"/>
  <c r="B215" i="1"/>
  <c r="A215" i="1"/>
  <c r="L214" i="1"/>
  <c r="L222" i="1" s="1"/>
  <c r="J214" i="1"/>
  <c r="J222" i="1" s="1"/>
  <c r="I214" i="1"/>
  <c r="I222" i="1" s="1"/>
  <c r="H214" i="1"/>
  <c r="H222" i="1" s="1"/>
  <c r="G214" i="1"/>
  <c r="G222" i="1" s="1"/>
  <c r="F214" i="1"/>
  <c r="B208" i="1"/>
  <c r="A208" i="1"/>
  <c r="L207" i="1"/>
  <c r="J207" i="1"/>
  <c r="I207" i="1"/>
  <c r="H207" i="1"/>
  <c r="G207" i="1"/>
  <c r="F207" i="1"/>
  <c r="B201" i="1"/>
  <c r="A201" i="1"/>
  <c r="L208" i="1"/>
  <c r="J200" i="1"/>
  <c r="J208" i="1" s="1"/>
  <c r="I200" i="1"/>
  <c r="I208" i="1" s="1"/>
  <c r="H200" i="1"/>
  <c r="H208" i="1" s="1"/>
  <c r="G200" i="1"/>
  <c r="G208" i="1" s="1"/>
  <c r="F200" i="1"/>
  <c r="F208" i="1" s="1"/>
  <c r="F296" i="1" l="1"/>
  <c r="F222" i="1"/>
  <c r="J176" i="1"/>
  <c r="J175" i="1"/>
  <c r="J174" i="1"/>
  <c r="J173" i="1"/>
  <c r="J171" i="1"/>
  <c r="J169" i="1"/>
  <c r="J168" i="1"/>
  <c r="I170" i="1"/>
  <c r="J167" i="1"/>
  <c r="J166" i="1"/>
  <c r="J165" i="1"/>
  <c r="B193" i="1"/>
  <c r="A193" i="1"/>
  <c r="L192" i="1"/>
  <c r="J192" i="1"/>
  <c r="I192" i="1"/>
  <c r="H192" i="1"/>
  <c r="G192" i="1"/>
  <c r="F192" i="1"/>
  <c r="B186" i="1"/>
  <c r="A186" i="1"/>
  <c r="L185" i="1"/>
  <c r="L193" i="1" s="1"/>
  <c r="J185" i="1"/>
  <c r="I185" i="1"/>
  <c r="I193" i="1" s="1"/>
  <c r="H185" i="1"/>
  <c r="H193" i="1" s="1"/>
  <c r="G185" i="1"/>
  <c r="G193" i="1" s="1"/>
  <c r="F185" i="1"/>
  <c r="F193" i="1" s="1"/>
  <c r="F170" i="1"/>
  <c r="G170" i="1"/>
  <c r="H170" i="1"/>
  <c r="L170" i="1"/>
  <c r="A171" i="1"/>
  <c r="B171" i="1"/>
  <c r="J162" i="1"/>
  <c r="J161" i="1"/>
  <c r="J160" i="1"/>
  <c r="J159" i="1"/>
  <c r="J158" i="1"/>
  <c r="J156" i="1"/>
  <c r="J155" i="1"/>
  <c r="J154" i="1"/>
  <c r="J153" i="1"/>
  <c r="J152" i="1"/>
  <c r="J193" i="1" l="1"/>
  <c r="J170" i="1"/>
  <c r="J149" i="1"/>
  <c r="J148" i="1"/>
  <c r="J147" i="1"/>
  <c r="J146" i="1"/>
  <c r="J145" i="1"/>
  <c r="J144" i="1"/>
  <c r="J142" i="1"/>
  <c r="J141" i="1"/>
  <c r="L143" i="1"/>
  <c r="I143" i="1"/>
  <c r="H143" i="1"/>
  <c r="G143" i="1"/>
  <c r="F143" i="1"/>
  <c r="J140" i="1"/>
  <c r="J139" i="1"/>
  <c r="J138" i="1"/>
  <c r="J137" i="1"/>
  <c r="J134" i="1"/>
  <c r="J133" i="1"/>
  <c r="J132" i="1"/>
  <c r="J131" i="1"/>
  <c r="J130" i="1"/>
  <c r="J129" i="1"/>
  <c r="J127" i="1"/>
  <c r="J126" i="1"/>
  <c r="L128" i="1"/>
  <c r="I128" i="1"/>
  <c r="H128" i="1"/>
  <c r="G128" i="1"/>
  <c r="F128" i="1"/>
  <c r="J125" i="1"/>
  <c r="J124" i="1"/>
  <c r="J123" i="1"/>
  <c r="J122" i="1"/>
  <c r="J143" i="1" l="1"/>
  <c r="J135" i="1"/>
  <c r="J128" i="1"/>
  <c r="B151" i="1" l="1"/>
  <c r="A151" i="1"/>
  <c r="L150" i="1"/>
  <c r="L151" i="1" s="1"/>
  <c r="I150" i="1"/>
  <c r="I151" i="1" s="1"/>
  <c r="H150" i="1"/>
  <c r="H151" i="1" s="1"/>
  <c r="G150" i="1"/>
  <c r="G151" i="1" s="1"/>
  <c r="F150" i="1"/>
  <c r="F151" i="1" s="1"/>
  <c r="J150" i="1"/>
  <c r="J151" i="1" s="1"/>
  <c r="A144" i="1"/>
  <c r="B136" i="1"/>
  <c r="A136" i="1"/>
  <c r="L135" i="1"/>
  <c r="L136" i="1" s="1"/>
  <c r="I135" i="1"/>
  <c r="I136" i="1" s="1"/>
  <c r="H135" i="1"/>
  <c r="H136" i="1" s="1"/>
  <c r="G135" i="1"/>
  <c r="G136" i="1" s="1"/>
  <c r="F135" i="1"/>
  <c r="F136" i="1" s="1"/>
  <c r="A129" i="1"/>
  <c r="J119" i="1"/>
  <c r="J118" i="1"/>
  <c r="J117" i="1"/>
  <c r="J116" i="1"/>
  <c r="J115" i="1"/>
  <c r="J114" i="1"/>
  <c r="J112" i="1"/>
  <c r="J111" i="1"/>
  <c r="J110" i="1"/>
  <c r="J109" i="1"/>
  <c r="J108" i="1"/>
  <c r="J105" i="1"/>
  <c r="J104" i="1"/>
  <c r="J103" i="1"/>
  <c r="J102" i="1"/>
  <c r="J101" i="1"/>
  <c r="J100" i="1"/>
  <c r="J98" i="1"/>
  <c r="J97" i="1"/>
  <c r="J96" i="1"/>
  <c r="J95" i="1"/>
  <c r="J94" i="1"/>
  <c r="J93" i="1"/>
  <c r="J120" i="1" l="1"/>
  <c r="J106" i="1"/>
  <c r="J136" i="1"/>
  <c r="J113" i="1"/>
  <c r="J99" i="1"/>
  <c r="B121" i="1" l="1"/>
  <c r="A121" i="1"/>
  <c r="L120" i="1"/>
  <c r="I120" i="1"/>
  <c r="H120" i="1"/>
  <c r="G120" i="1"/>
  <c r="F120" i="1"/>
  <c r="A114" i="1"/>
  <c r="L113" i="1"/>
  <c r="I113" i="1"/>
  <c r="H113" i="1"/>
  <c r="G113" i="1"/>
  <c r="F113" i="1"/>
  <c r="B107" i="1"/>
  <c r="A107" i="1"/>
  <c r="L106" i="1"/>
  <c r="J107" i="1"/>
  <c r="I106" i="1"/>
  <c r="H106" i="1"/>
  <c r="G106" i="1"/>
  <c r="F106" i="1"/>
  <c r="A100" i="1"/>
  <c r="L99" i="1"/>
  <c r="I99" i="1"/>
  <c r="H99" i="1"/>
  <c r="G99" i="1"/>
  <c r="F99" i="1"/>
  <c r="J90" i="1"/>
  <c r="J89" i="1"/>
  <c r="J88" i="1"/>
  <c r="J87" i="1"/>
  <c r="J86" i="1"/>
  <c r="J85" i="1"/>
  <c r="J83" i="1"/>
  <c r="J82" i="1"/>
  <c r="J81" i="1"/>
  <c r="J80" i="1"/>
  <c r="J79" i="1"/>
  <c r="J78" i="1"/>
  <c r="J75" i="1"/>
  <c r="J74" i="1"/>
  <c r="J73" i="1"/>
  <c r="J72" i="1"/>
  <c r="J71" i="1"/>
  <c r="J70" i="1"/>
  <c r="J68" i="1"/>
  <c r="J67" i="1"/>
  <c r="J66" i="1"/>
  <c r="J65" i="1"/>
  <c r="J64" i="1"/>
  <c r="F107" i="1" l="1"/>
  <c r="G121" i="1"/>
  <c r="I121" i="1"/>
  <c r="L121" i="1"/>
  <c r="F121" i="1"/>
  <c r="H121" i="1"/>
  <c r="J121" i="1"/>
  <c r="H107" i="1"/>
  <c r="G107" i="1"/>
  <c r="I107" i="1"/>
  <c r="L107" i="1"/>
  <c r="J61" i="1" l="1"/>
  <c r="J60" i="1"/>
  <c r="J59" i="1"/>
  <c r="J58" i="1"/>
  <c r="J57" i="1"/>
  <c r="J56" i="1"/>
  <c r="J55" i="1"/>
  <c r="J53" i="1"/>
  <c r="J52" i="1"/>
  <c r="J51" i="1"/>
  <c r="J50" i="1"/>
  <c r="J49" i="1"/>
  <c r="B63" i="1"/>
  <c r="A63" i="1"/>
  <c r="L62" i="1"/>
  <c r="I62" i="1"/>
  <c r="H62" i="1"/>
  <c r="G62" i="1"/>
  <c r="F62" i="1"/>
  <c r="B55" i="1"/>
  <c r="A55" i="1"/>
  <c r="L54" i="1"/>
  <c r="I54" i="1"/>
  <c r="H54" i="1"/>
  <c r="G54" i="1"/>
  <c r="F54" i="1"/>
  <c r="J46" i="1"/>
  <c r="J45" i="1"/>
  <c r="J44" i="1"/>
  <c r="J43" i="1"/>
  <c r="J42" i="1"/>
  <c r="J41" i="1"/>
  <c r="J39" i="1"/>
  <c r="J38" i="1"/>
  <c r="J37" i="1"/>
  <c r="J36" i="1"/>
  <c r="J35" i="1"/>
  <c r="J34" i="1"/>
  <c r="J62" i="1" l="1"/>
  <c r="J54" i="1"/>
  <c r="G63" i="1"/>
  <c r="I63" i="1"/>
  <c r="F63" i="1"/>
  <c r="H63" i="1"/>
  <c r="L63" i="1"/>
  <c r="J63" i="1" l="1"/>
  <c r="J31" i="1"/>
  <c r="J30" i="1"/>
  <c r="J29" i="1"/>
  <c r="J28" i="1"/>
  <c r="J27" i="1"/>
  <c r="J26" i="1"/>
  <c r="J24" i="1"/>
  <c r="J23" i="1"/>
  <c r="J22" i="1"/>
  <c r="J21" i="1"/>
  <c r="J20" i="1"/>
  <c r="B33" i="1"/>
  <c r="A33" i="1"/>
  <c r="L32" i="1"/>
  <c r="I32" i="1"/>
  <c r="H32" i="1"/>
  <c r="G32" i="1"/>
  <c r="F32" i="1"/>
  <c r="B26" i="1"/>
  <c r="A26" i="1"/>
  <c r="L25" i="1"/>
  <c r="I25" i="1"/>
  <c r="H25" i="1"/>
  <c r="G25" i="1"/>
  <c r="F25" i="1"/>
  <c r="J14" i="1"/>
  <c r="J15" i="1"/>
  <c r="J17" i="1"/>
  <c r="J16" i="1"/>
  <c r="J13" i="1"/>
  <c r="J12" i="1"/>
  <c r="J10" i="1"/>
  <c r="J9" i="1"/>
  <c r="J8" i="1"/>
  <c r="J7" i="1"/>
  <c r="J6" i="1"/>
  <c r="J11" i="1" l="1"/>
  <c r="F33" i="1"/>
  <c r="H33" i="1"/>
  <c r="J25" i="1"/>
  <c r="J32" i="1"/>
  <c r="L33" i="1"/>
  <c r="G33" i="1"/>
  <c r="I33" i="1"/>
  <c r="J33" i="1" l="1"/>
  <c r="B178" i="1"/>
  <c r="A178" i="1"/>
  <c r="L177" i="1"/>
  <c r="J177" i="1"/>
  <c r="I177" i="1"/>
  <c r="H177" i="1"/>
  <c r="G177" i="1"/>
  <c r="F177" i="1"/>
  <c r="L178" i="1"/>
  <c r="J178" i="1"/>
  <c r="B164" i="1"/>
  <c r="A164" i="1"/>
  <c r="L163" i="1"/>
  <c r="J163" i="1"/>
  <c r="I163" i="1"/>
  <c r="H163" i="1"/>
  <c r="G163" i="1"/>
  <c r="F163" i="1"/>
  <c r="B158" i="1"/>
  <c r="A158" i="1"/>
  <c r="L157" i="1"/>
  <c r="L164" i="1" s="1"/>
  <c r="J157" i="1"/>
  <c r="J164" i="1" s="1"/>
  <c r="I157" i="1"/>
  <c r="I164" i="1" s="1"/>
  <c r="H157" i="1"/>
  <c r="G157" i="1"/>
  <c r="G164" i="1" s="1"/>
  <c r="F157" i="1"/>
  <c r="F164" i="1" s="1"/>
  <c r="B92" i="1"/>
  <c r="A92" i="1"/>
  <c r="L91" i="1"/>
  <c r="J91" i="1"/>
  <c r="I91" i="1"/>
  <c r="H91" i="1"/>
  <c r="G91" i="1"/>
  <c r="F91" i="1"/>
  <c r="A85" i="1"/>
  <c r="L84" i="1"/>
  <c r="J84" i="1"/>
  <c r="I84" i="1"/>
  <c r="H84" i="1"/>
  <c r="G84" i="1"/>
  <c r="F84" i="1"/>
  <c r="B77" i="1"/>
  <c r="A77" i="1"/>
  <c r="L76" i="1"/>
  <c r="J76" i="1"/>
  <c r="I76" i="1"/>
  <c r="H76" i="1"/>
  <c r="G76" i="1"/>
  <c r="F76" i="1"/>
  <c r="B70" i="1"/>
  <c r="A70" i="1"/>
  <c r="L69" i="1"/>
  <c r="L77" i="1" s="1"/>
  <c r="J69" i="1"/>
  <c r="J77" i="1" s="1"/>
  <c r="I69" i="1"/>
  <c r="I77" i="1" s="1"/>
  <c r="H69" i="1"/>
  <c r="H77" i="1" s="1"/>
  <c r="G69" i="1"/>
  <c r="G77" i="1" s="1"/>
  <c r="F69" i="1"/>
  <c r="F77" i="1" s="1"/>
  <c r="B48" i="1"/>
  <c r="A48" i="1"/>
  <c r="L47" i="1"/>
  <c r="J47" i="1"/>
  <c r="I47" i="1"/>
  <c r="H47" i="1"/>
  <c r="G47" i="1"/>
  <c r="F47" i="1"/>
  <c r="B41" i="1"/>
  <c r="A41" i="1"/>
  <c r="L40" i="1"/>
  <c r="L48" i="1" s="1"/>
  <c r="J40" i="1"/>
  <c r="J48" i="1" s="1"/>
  <c r="I40" i="1"/>
  <c r="I48" i="1" s="1"/>
  <c r="H40" i="1"/>
  <c r="G40" i="1"/>
  <c r="G48" i="1" s="1"/>
  <c r="F40" i="1"/>
  <c r="F48" i="1" s="1"/>
  <c r="B19" i="1"/>
  <c r="A19" i="1"/>
  <c r="L18" i="1"/>
  <c r="J18" i="1"/>
  <c r="I18" i="1"/>
  <c r="H18" i="1"/>
  <c r="G18" i="1"/>
  <c r="F18" i="1"/>
  <c r="B12" i="1"/>
  <c r="A12" i="1"/>
  <c r="L11" i="1"/>
  <c r="I11" i="1"/>
  <c r="H11" i="1"/>
  <c r="G11" i="1"/>
  <c r="F11" i="1"/>
  <c r="F178" i="1" l="1"/>
  <c r="H178" i="1"/>
  <c r="G92" i="1"/>
  <c r="I92" i="1"/>
  <c r="F92" i="1"/>
  <c r="H92" i="1"/>
  <c r="J92" i="1"/>
  <c r="F19" i="1"/>
  <c r="H19" i="1"/>
  <c r="G19" i="1"/>
  <c r="I19" i="1"/>
  <c r="I297" i="1" s="1"/>
  <c r="L19" i="1"/>
  <c r="G178" i="1"/>
  <c r="H48" i="1"/>
  <c r="I178" i="1"/>
  <c r="L92" i="1"/>
  <c r="J19" i="1"/>
  <c r="J297" i="1" s="1"/>
  <c r="H164" i="1"/>
  <c r="G297" i="1" l="1"/>
  <c r="H297" i="1"/>
  <c r="F297" i="1"/>
  <c r="L297" i="1"/>
</calcChain>
</file>

<file path=xl/sharedStrings.xml><?xml version="1.0" encoding="utf-8"?>
<sst xmlns="http://schemas.openxmlformats.org/spreadsheetml/2006/main" count="582" uniqueCount="118">
  <si>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</si>
  <si>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</si>
  <si>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</si>
  <si>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</si>
  <si>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</si>
  <si>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</si>
  <si>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</si>
  <si>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</si>
  <si>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</si>
  <si>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</si>
  <si>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</si>
  <si>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</si>
  <si>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</si>
  <si>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</si>
  <si>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</si>
  <si>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</si>
  <si>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</si>
  <si>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</si>
  <si>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</si>
  <si>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</si>
  <si>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</si>
  <si>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</si>
  <si>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</si>
  <si>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</si>
  <si>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</si>
  <si>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</si>
  <si>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</si>
  <si>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</si>
  <si>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</si>
  <si>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</si>
  <si>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</si>
  <si>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</si>
  <si>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</si>
  <si>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</si>
  <si>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</si>
  <si>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</si>
  <si>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</si>
  <si>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</si>
  <si>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</si>
  <si>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молочная жидкая с маслом сливочным</t>
  </si>
  <si>
    <t>ЧАЙ С САХАРОМ</t>
  </si>
  <si>
    <t>БУТЕРБРОД С СЫРОМ</t>
  </si>
  <si>
    <t xml:space="preserve">МОЛОКО </t>
  </si>
  <si>
    <t>ПЕЧЕНЬЕ</t>
  </si>
  <si>
    <t>Завтрак II</t>
  </si>
  <si>
    <t>ОГУРЕЦ СОЛЕНЫЙ</t>
  </si>
  <si>
    <t xml:space="preserve">СУП КАРТОФЕЛЬНЫЙ С БОБОВЫМИ (ГОРОХ) </t>
  </si>
  <si>
    <t>РАГУ ИЗ ОВОЩЕЙ С МАСЛОМ СЛИВОЧНЫМ</t>
  </si>
  <si>
    <t>КОТЛЕТЫ РУБЛЕННЫЕ ИЗ БРОЙЛЕРОВ-ЦЫПЛЯТ</t>
  </si>
  <si>
    <t>НАПИТОК ЛИМОННЫЙ</t>
  </si>
  <si>
    <t>ХЛЕБ РЖАНОЙ</t>
  </si>
  <si>
    <t>ОЛАДЬИ СО СГУЩЕННЫМ МОЛОКОМ</t>
  </si>
  <si>
    <t>КОФЕЙНЫЙ НАПИТОК</t>
  </si>
  <si>
    <t>ЯБЛОКО</t>
  </si>
  <si>
    <t>ГУЛЯШ ИЗ ФИЛЕ КУРЫ</t>
  </si>
  <si>
    <t>МАКАРОННЫЕ ИЗДЕЛИЯ ОТВАРНЫЕ С МАСЛОМ СЛИВОЧНЫМ</t>
  </si>
  <si>
    <t>КАША МАННАЯ ВЯЗКАЯ МОЛОЧНАЯ С МАСЛОМ СЛИВОЧНЫМ</t>
  </si>
  <si>
    <t>БАТОН</t>
  </si>
  <si>
    <t>ЧАЙ С САХАРОМ И ЛИМОНОМ</t>
  </si>
  <si>
    <t>ПРЯНИКИ</t>
  </si>
  <si>
    <t xml:space="preserve">САЛАТ "СТЕПНОЙ" </t>
  </si>
  <si>
    <t>ЩИ ИЗ СВЕЖЕЙ КАПУСТЫ С КАРТОФЕЛЕМ  СО СМЕТАНОЙ</t>
  </si>
  <si>
    <t xml:space="preserve">ПЛОВ ИЗ ПТИЦЫ </t>
  </si>
  <si>
    <t>КОМПОТ ИЗ СМЕСИ СУХОФРУКТОВ</t>
  </si>
  <si>
    <t>КАША ПШЕННАЯ ВЯЗКАЯ МОЛОЧНАЯ С МАСЛОМ СЛИВОЧНЫМ</t>
  </si>
  <si>
    <t xml:space="preserve">ЧАЙ С САХАРОМ </t>
  </si>
  <si>
    <t>БУЛОЧКА ДОМАШНЯЯ</t>
  </si>
  <si>
    <t>КОТЛЕТЫ РУБЛЕННЫЕИЗ БРОЙЛЕРОВ ЦЫПЛЯТ</t>
  </si>
  <si>
    <t>РИС ПРИПУЩЕННЫЙ С МАСЛОМ СЛИВОЧНЫМ</t>
  </si>
  <si>
    <t>ЗАПЕКАНКА ИЗ ТВОРОГА СО СГУЩЕНЫМ МОЛОКОМ</t>
  </si>
  <si>
    <t>САЛАТ ИЗ КВАШЕНОЙ КАПУСТЫ</t>
  </si>
  <si>
    <t>РАССОЛЬНИК ЛЕНИНГРАДСКИЙ СО СМЕТАНОЙ</t>
  </si>
  <si>
    <t>КОТЛЕТЫ  РЫБНЫЕ</t>
  </si>
  <si>
    <t>ПЮРЕ КАРТОФЕЛЬНОЕ</t>
  </si>
  <si>
    <t>НАПИТОК ЯБЛОЧНЫЙ</t>
  </si>
  <si>
    <t>КАША "ДРУЖБА"МОЛОЧНАЯ С МАСЛОМ СЛИВОЧНЫМ</t>
  </si>
  <si>
    <t>РЫБА (МИНТАЙ)ЗАПЕЧЕНАЯ В МОЛОЧНОМ СОУСЕ</t>
  </si>
  <si>
    <t>КАРТОФЕЛЬ ОТВАРНОЙ</t>
  </si>
  <si>
    <t>КАША ГРЕЧНЕВАЯ МОЛОЧНАЯ С МАСЛОМ СЛИВОЧНЫМ</t>
  </si>
  <si>
    <t>МАНДАРИН</t>
  </si>
  <si>
    <t>БУТЕРБРОДЫ С МАСЛОМ</t>
  </si>
  <si>
    <t>БОРЩ С КАПУСТОЙ И КАРТОФЕЛЕМ  СО СМЕТАНОЙ</t>
  </si>
  <si>
    <t>ПЕЧЕНЬ ПО-СТРОГАНОВСКИ</t>
  </si>
  <si>
    <t>НАПИТОК ИЗ СМЕСИ СУХОФРУКТОВ</t>
  </si>
  <si>
    <t>СЫРНИКИ С ПОВИДЛОМ</t>
  </si>
  <si>
    <t>СУФЛЕ ИЗ ПЕЧЕНИ В СМЕТАННОМ СОУСЕ</t>
  </si>
  <si>
    <t>КАША ПЕРЛОВАЯ РАССЫПЧАТАЯ С МАСЛОМ СЛИВОЧНЫМ</t>
  </si>
  <si>
    <t>ОМЛЕТ НАТУРАЛЬНЫЙ С МАСЛОМ СЛИВОЧНЫМ</t>
  </si>
  <si>
    <t>СУП КАРТОФЕЛЬНЫЙ РЫБОЙ</t>
  </si>
  <si>
    <t>КОТЛЕТЫ ИЗ СВИНИНЫ</t>
  </si>
  <si>
    <t>КАША ОВСЯНАЯ МОЛОЧНАЯ ЖИДКАЯ С МАСЛОМ СЛИВОЧНЫМ</t>
  </si>
  <si>
    <t>ЯЙЦА ВАРЕНЫЕ</t>
  </si>
  <si>
    <t>ГУЛЯШ ИЗ СВИНИНЫ</t>
  </si>
  <si>
    <t>КАША ГРЕЧНЕВАЯ РАССЫПЧАТАЯ</t>
  </si>
  <si>
    <t>150/5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</si>
  <si>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</si>
  <si>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</si>
  <si>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</si>
  <si>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КУРИЦА ТУШЕННАЯ В СМЕТАННОМ СОУСЕ</t>
  </si>
  <si>
    <t xml:space="preserve">КАПУСТА ТУШЕННАЯ </t>
  </si>
  <si>
    <t>МАКАРОНЫ С МАСЛОМ СЛИВОЧНЫМ И СЫРОМ</t>
  </si>
  <si>
    <t>Директор ИП Смирнов И.А.</t>
  </si>
  <si>
    <t>И.А. Смирнов</t>
  </si>
  <si>
    <t>ЗАПЕКАНКА ИЗ ТВОРОГА С СОУСОМ МОЛОЧНЫМ</t>
  </si>
  <si>
    <t xml:space="preserve">СУП КАРТОФЕЛЬНЫЙ С РИСОМ </t>
  </si>
  <si>
    <t>КАПУСТА ТУШЕНАЯ С МАСЛОМ СЛИВОЧНЫМ</t>
  </si>
  <si>
    <t>ТЕФТЕЛИ ИЗ СВИНИНЫ С СОУСОМ СМЕТАННЫМ</t>
  </si>
  <si>
    <t>КАРТОФЕЛЬ ТУШЕНЫЙ</t>
  </si>
  <si>
    <t>ФРИКАДЕЛЬКИ ИЗ ПТИЦЫ В ТОМАТНОМ СОУСЕ</t>
  </si>
  <si>
    <t>СУП ИЗ ОВОЩЕЙ СО СМЕТАНОЙ</t>
  </si>
  <si>
    <t>ОЛАДЬИ ИЗ ТВОРОГА С ПОВИДЛОМ</t>
  </si>
  <si>
    <t>ОКОРОКА КУРИНЫЕ ОТВАРНЫЕ</t>
  </si>
  <si>
    <t>СОУС ТОМАТНЫЙ</t>
  </si>
  <si>
    <t>КАША РИСОВАЯ ЖИДКАЯ МОЛОЧНАЯ С МАСЛОМ СЛИВОЧНЫМ</t>
  </si>
  <si>
    <t>РАССОЛЬНИК ЛЕНИНГРАДСКИЙ  СО СМЕТАНОЙ</t>
  </si>
  <si>
    <t>БИТОЧКИ РЫБНЫЕ</t>
  </si>
  <si>
    <t>МАКАРОНЫ ЗАПЕЧЕНЫЕ С СЫРОМ</t>
  </si>
  <si>
    <t>МОУ "Мшинская СОШ" Лужский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</si>
</sst>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_ ;\-#,##0\ "/>
    <numFmt numFmtId="166" formatCode="#,##0.0_ ;\-#,##0.0\ "/>
  </numFmts>
  <fonts count="18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7" tint="0.7999816888943144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9" xfId="0" applyFont="1" applyBorder="1"/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0" borderId="14" xfId="0" applyFont="1" applyBorder="1"/>
    <xf numFmtId="0" fontId="12" fillId="0" borderId="1" xfId="0" applyFont="1" applyBorder="1"/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2" fillId="0" borderId="6" xfId="0" applyFont="1" applyBorder="1"/>
    <xf numFmtId="0" fontId="12" fillId="0" borderId="2" xfId="0" applyFont="1" applyBorder="1"/>
    <xf numFmtId="0" fontId="10" fillId="0" borderId="17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0" borderId="5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2" fillId="2" borderId="2" xfId="0" applyFont="1" applyFill="1" applyBorder="1" applyProtection="1">
      <protection locked="0"/>
    </xf>
    <xf numFmtId="0" fontId="10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164" fontId="10" fillId="0" borderId="2" xfId="0" applyNumberFormat="1" applyFont="1" applyBorder="1" applyAlignment="1">
      <alignment horizontal="center" vertical="top" wrapText="1"/>
    </xf>
    <xf numFmtId="166" fontId="10" fillId="0" borderId="2" xfId="0" applyNumberFormat="1" applyFont="1" applyBorder="1" applyAlignment="1">
      <alignment horizontal="center" vertical="top" wrapText="1"/>
    </xf>
    <xf numFmtId="2" fontId="10" fillId="0" borderId="2" xfId="0" applyNumberFormat="1" applyFont="1" applyBorder="1" applyAlignment="1">
      <alignment horizontal="center" vertical="top" wrapText="1"/>
    </xf>
    <xf numFmtId="2" fontId="10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0" fillId="0" borderId="10" xfId="0" applyNumberFormat="1" applyFont="1" applyBorder="1" applyAlignment="1">
      <alignment horizontal="center"/>
    </xf>
    <xf numFmtId="0" fontId="16" fillId="0" borderId="0" xfId="0" applyFont="1"/>
    <xf numFmtId="0" fontId="10" fillId="4" borderId="1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>
      <alignment horizontal="left" vertical="center" wrapText="1"/>
    </xf>
    <xf numFmtId="0" fontId="13" fillId="4" borderId="23" xfId="0" applyNumberFormat="1" applyFont="1" applyFill="1" applyBorder="1" applyAlignment="1">
      <alignment horizontal="center" vertical="center" wrapText="1"/>
    </xf>
    <xf numFmtId="164" fontId="13" fillId="4" borderId="23" xfId="0" applyNumberFormat="1" applyFont="1" applyFill="1" applyBorder="1" applyAlignment="1">
      <alignment horizontal="right" vertical="center" wrapText="1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2" fontId="10" fillId="4" borderId="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2" fontId="10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25" xfId="0" applyNumberFormat="1" applyFont="1" applyFill="1" applyBorder="1" applyAlignment="1">
      <alignment horizontal="center" vertical="center" wrapText="1"/>
    </xf>
    <xf numFmtId="164" fontId="13" fillId="4" borderId="24" xfId="0" applyNumberFormat="1" applyFont="1" applyFill="1" applyBorder="1" applyAlignment="1">
      <alignment horizontal="right" vertical="center" wrapText="1"/>
    </xf>
    <xf numFmtId="0" fontId="10" fillId="4" borderId="17" xfId="0" applyFont="1" applyFill="1" applyBorder="1" applyAlignment="1">
      <alignment horizontal="center" vertical="top" wrapText="1"/>
    </xf>
    <xf numFmtId="2" fontId="10" fillId="4" borderId="2" xfId="0" applyNumberFormat="1" applyFont="1" applyFill="1" applyBorder="1" applyAlignment="1">
      <alignment horizontal="center" vertical="top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right" vertical="center" wrapText="1"/>
    </xf>
    <xf numFmtId="0" fontId="13" fillId="4" borderId="24" xfId="0" applyNumberFormat="1" applyFont="1" applyFill="1" applyBorder="1" applyAlignment="1">
      <alignment horizontal="center" vertical="center" wrapText="1"/>
    </xf>
    <xf numFmtId="0" fontId="13" fillId="4" borderId="26" xfId="0" applyNumberFormat="1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left" vertical="center" wrapText="1"/>
    </xf>
    <xf numFmtId="165" fontId="13" fillId="4" borderId="24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0" fontId="10" fillId="4" borderId="0" xfId="0" applyFont="1" applyFill="1" applyAlignment="1">
      <alignment horizontal="left"/>
    </xf>
    <xf numFmtId="0" fontId="12" fillId="4" borderId="2" xfId="0" applyFont="1" applyFill="1" applyBorder="1"/>
    <xf numFmtId="0" fontId="11" fillId="0" borderId="10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7"/>
  <sheetViews>
    <sheetView tabSelected="1" workbookViewId="0">
      <pane xSplit="4" ySplit="5" topLeftCell="E28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 x14ac:dyDescent="0.25">
      <c r="A1" s="1" t="s">
        <v>7</v>
      </c>
      <c r="C1" s="87" t="s">
        <v>117</v>
      </c>
      <c r="D1" s="88"/>
      <c r="E1" s="88"/>
      <c r="F1" s="5" t="s">
        <v>16</v>
      </c>
      <c r="G1" s="2" t="s">
        <v>17</v>
      </c>
      <c r="H1" s="89" t="s">
        <v>101</v>
      </c>
      <c r="I1" s="90"/>
      <c r="J1" s="90"/>
      <c r="K1" s="90"/>
    </row>
    <row r="2" spans="1:12" ht="18" x14ac:dyDescent="0.2">
      <c r="A2" s="10" t="s">
        <v>6</v>
      </c>
      <c r="C2" s="2"/>
      <c r="G2" s="2" t="s">
        <v>18</v>
      </c>
      <c r="H2" s="89" t="s">
        <v>102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13" t="s">
        <v>9</v>
      </c>
      <c r="G3" s="2" t="s">
        <v>19</v>
      </c>
      <c r="H3" s="17">
        <v>2</v>
      </c>
      <c r="I3" s="17">
        <v>9</v>
      </c>
      <c r="J3" s="18">
        <v>2024</v>
      </c>
      <c r="K3" s="19"/>
    </row>
    <row r="4" spans="1:12" x14ac:dyDescent="0.2">
      <c r="C4" s="2"/>
      <c r="D4" s="4"/>
      <c r="H4" s="16" t="s">
        <v>36</v>
      </c>
      <c r="I4" s="16" t="s">
        <v>37</v>
      </c>
      <c r="J4" s="16" t="s">
        <v>38</v>
      </c>
    </row>
    <row r="5" spans="1:12" ht="33.75" x14ac:dyDescent="0.2">
      <c r="A5" s="14" t="s">
        <v>14</v>
      </c>
      <c r="B5" s="15" t="s">
        <v>15</v>
      </c>
      <c r="C5" s="11" t="s">
        <v>0</v>
      </c>
      <c r="D5" s="11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12" t="s">
        <v>11</v>
      </c>
      <c r="L5" s="11" t="s">
        <v>35</v>
      </c>
    </row>
    <row r="6" spans="1:12" s="23" customFormat="1" x14ac:dyDescent="0.2">
      <c r="A6" s="24">
        <v>1</v>
      </c>
      <c r="B6" s="25">
        <v>1</v>
      </c>
      <c r="C6" s="26" t="s">
        <v>20</v>
      </c>
      <c r="D6" s="27" t="s">
        <v>21</v>
      </c>
      <c r="E6" s="57" t="s">
        <v>39</v>
      </c>
      <c r="F6" s="59">
        <v>250</v>
      </c>
      <c r="G6" s="60">
        <v>8.9</v>
      </c>
      <c r="H6" s="60">
        <v>7.9</v>
      </c>
      <c r="I6" s="60">
        <v>37.700000000000003</v>
      </c>
      <c r="J6" s="60">
        <f>G6*4.1+H6*9.3+I6*4.1</f>
        <v>264.52999999999997</v>
      </c>
      <c r="K6" s="61">
        <v>189</v>
      </c>
      <c r="L6" s="62">
        <v>15.08</v>
      </c>
    </row>
    <row r="7" spans="1:12" s="23" customFormat="1" x14ac:dyDescent="0.2">
      <c r="A7" s="28"/>
      <c r="B7" s="29"/>
      <c r="C7" s="30"/>
      <c r="D7" s="31" t="s">
        <v>22</v>
      </c>
      <c r="E7" s="58" t="s">
        <v>40</v>
      </c>
      <c r="F7" s="63">
        <v>200</v>
      </c>
      <c r="G7" s="60">
        <v>0</v>
      </c>
      <c r="H7" s="60">
        <v>0</v>
      </c>
      <c r="I7" s="60">
        <v>9.6999999999999993</v>
      </c>
      <c r="J7" s="60">
        <f>G7*4.1+H7*9.3+I7*4.1</f>
        <v>39.769999999999996</v>
      </c>
      <c r="K7" s="64">
        <v>430</v>
      </c>
      <c r="L7" s="65">
        <v>2.5</v>
      </c>
    </row>
    <row r="8" spans="1:12" s="23" customFormat="1" x14ac:dyDescent="0.2">
      <c r="A8" s="28"/>
      <c r="B8" s="29"/>
      <c r="C8" s="30"/>
      <c r="D8" s="81"/>
      <c r="E8" s="58" t="s">
        <v>41</v>
      </c>
      <c r="F8" s="66">
        <v>65</v>
      </c>
      <c r="G8" s="60">
        <v>8.8000000000000007</v>
      </c>
      <c r="H8" s="60">
        <v>8.5</v>
      </c>
      <c r="I8" s="60">
        <v>20.6</v>
      </c>
      <c r="J8" s="60">
        <f>G8*4.1+H8*9.3+I8*4.1</f>
        <v>199.59</v>
      </c>
      <c r="K8" s="64">
        <v>3</v>
      </c>
      <c r="L8" s="65">
        <v>21.46</v>
      </c>
    </row>
    <row r="9" spans="1:12" s="23" customFormat="1" x14ac:dyDescent="0.2">
      <c r="A9" s="28"/>
      <c r="B9" s="29"/>
      <c r="C9" s="30" t="s">
        <v>44</v>
      </c>
      <c r="D9" s="31" t="s">
        <v>30</v>
      </c>
      <c r="E9" s="67" t="s">
        <v>42</v>
      </c>
      <c r="F9" s="68">
        <v>200</v>
      </c>
      <c r="G9" s="69">
        <v>3</v>
      </c>
      <c r="H9" s="69">
        <v>3.2</v>
      </c>
      <c r="I9" s="69">
        <v>5.9</v>
      </c>
      <c r="J9" s="69">
        <f>G9*4.1+H9*9.3+I9*4.1</f>
        <v>66.25</v>
      </c>
      <c r="K9" s="70"/>
      <c r="L9" s="71">
        <v>14.8</v>
      </c>
    </row>
    <row r="10" spans="1:12" s="23" customFormat="1" x14ac:dyDescent="0.2">
      <c r="A10" s="28"/>
      <c r="B10" s="29"/>
      <c r="C10" s="30"/>
      <c r="D10" s="81"/>
      <c r="E10" s="72" t="s">
        <v>43</v>
      </c>
      <c r="F10" s="73">
        <v>20</v>
      </c>
      <c r="G10" s="74">
        <v>0.6</v>
      </c>
      <c r="H10" s="74">
        <v>1.3</v>
      </c>
      <c r="I10" s="74">
        <v>9</v>
      </c>
      <c r="J10" s="60">
        <f>G10*4.1+H10*9.3+I10*4.1</f>
        <v>51.45</v>
      </c>
      <c r="K10" s="70"/>
      <c r="L10" s="71">
        <v>4.16</v>
      </c>
    </row>
    <row r="11" spans="1:12" s="23" customFormat="1" x14ac:dyDescent="0.2">
      <c r="A11" s="34"/>
      <c r="B11" s="35"/>
      <c r="C11" s="36"/>
      <c r="D11" s="37" t="s">
        <v>33</v>
      </c>
      <c r="E11" s="38"/>
      <c r="F11" s="33">
        <f>SUM(F6:F10)</f>
        <v>735</v>
      </c>
      <c r="G11" s="33">
        <f>SUM(G6:G10)</f>
        <v>21.300000000000004</v>
      </c>
      <c r="H11" s="33">
        <f>SUM(H6:H10)</f>
        <v>20.9</v>
      </c>
      <c r="I11" s="33">
        <f>SUM(I6:I10)</f>
        <v>82.9</v>
      </c>
      <c r="J11" s="33">
        <f>SUM(J6:J10)</f>
        <v>621.59</v>
      </c>
      <c r="K11" s="32"/>
      <c r="L11" s="52">
        <f>SUM(L6:L10)</f>
        <v>58</v>
      </c>
    </row>
    <row r="12" spans="1:12" s="23" customFormat="1" x14ac:dyDescent="0.2">
      <c r="A12" s="39">
        <f>A6</f>
        <v>1</v>
      </c>
      <c r="B12" s="40">
        <f>B6</f>
        <v>1</v>
      </c>
      <c r="C12" s="41" t="s">
        <v>25</v>
      </c>
      <c r="D12" s="31" t="s">
        <v>26</v>
      </c>
      <c r="E12" s="58" t="s">
        <v>45</v>
      </c>
      <c r="F12" s="59">
        <v>60</v>
      </c>
      <c r="G12" s="60">
        <v>0.5</v>
      </c>
      <c r="H12" s="60">
        <v>0.1</v>
      </c>
      <c r="I12" s="60">
        <v>1</v>
      </c>
      <c r="J12" s="60">
        <f>G12*4.1+H12*9.3+I12*4.1</f>
        <v>7.08</v>
      </c>
      <c r="K12" s="64">
        <v>2</v>
      </c>
      <c r="L12" s="65">
        <v>12</v>
      </c>
    </row>
    <row r="13" spans="1:12" s="23" customFormat="1" x14ac:dyDescent="0.2">
      <c r="A13" s="28"/>
      <c r="B13" s="29"/>
      <c r="C13" s="30"/>
      <c r="D13" s="31" t="s">
        <v>27</v>
      </c>
      <c r="E13" s="58" t="s">
        <v>46</v>
      </c>
      <c r="F13" s="59">
        <v>250</v>
      </c>
      <c r="G13" s="60">
        <v>5.6</v>
      </c>
      <c r="H13" s="60">
        <v>7.9</v>
      </c>
      <c r="I13" s="60">
        <v>28.9</v>
      </c>
      <c r="J13" s="60">
        <f>G13*4.1+H13*9.3+I13*4.1</f>
        <v>214.92</v>
      </c>
      <c r="K13" s="64">
        <v>102</v>
      </c>
      <c r="L13" s="65">
        <v>10.62</v>
      </c>
    </row>
    <row r="14" spans="1:12" s="23" customFormat="1" x14ac:dyDescent="0.2">
      <c r="A14" s="28"/>
      <c r="B14" s="29"/>
      <c r="C14" s="30"/>
      <c r="D14" s="31" t="s">
        <v>28</v>
      </c>
      <c r="E14" s="58" t="s">
        <v>48</v>
      </c>
      <c r="F14" s="59">
        <v>100</v>
      </c>
      <c r="G14" s="60">
        <v>12.7</v>
      </c>
      <c r="H14" s="60">
        <v>6.1</v>
      </c>
      <c r="I14" s="60">
        <v>11.4</v>
      </c>
      <c r="J14" s="60">
        <f t="shared" ref="J14" si="0">G14*4.1+H14*9.3+I14*4.1</f>
        <v>155.54</v>
      </c>
      <c r="K14" s="64">
        <v>295</v>
      </c>
      <c r="L14" s="65">
        <v>31.98</v>
      </c>
    </row>
    <row r="15" spans="1:12" s="23" customFormat="1" x14ac:dyDescent="0.2">
      <c r="A15" s="28"/>
      <c r="B15" s="29"/>
      <c r="C15" s="30"/>
      <c r="D15" s="31" t="s">
        <v>29</v>
      </c>
      <c r="E15" s="58" t="s">
        <v>47</v>
      </c>
      <c r="F15" s="59">
        <v>150</v>
      </c>
      <c r="G15" s="60">
        <v>3</v>
      </c>
      <c r="H15" s="60">
        <v>9.9</v>
      </c>
      <c r="I15" s="60">
        <v>46.5</v>
      </c>
      <c r="J15" s="60">
        <f>G15*4.1+H15*9.3+I15*4.1</f>
        <v>295.02</v>
      </c>
      <c r="K15" s="64">
        <v>141</v>
      </c>
      <c r="L15" s="65">
        <v>21.17</v>
      </c>
    </row>
    <row r="16" spans="1:12" s="23" customFormat="1" x14ac:dyDescent="0.2">
      <c r="A16" s="28"/>
      <c r="B16" s="29"/>
      <c r="C16" s="30"/>
      <c r="D16" s="31" t="s">
        <v>30</v>
      </c>
      <c r="E16" s="58" t="s">
        <v>49</v>
      </c>
      <c r="F16" s="59">
        <v>200</v>
      </c>
      <c r="G16" s="60">
        <v>0.1</v>
      </c>
      <c r="H16" s="60">
        <v>0</v>
      </c>
      <c r="I16" s="60">
        <v>11.2</v>
      </c>
      <c r="J16" s="60">
        <f t="shared" ref="J16:J17" si="1">G16*4.1+H16*9.3+I16*4.1</f>
        <v>46.329999999999991</v>
      </c>
      <c r="K16" s="64">
        <v>436</v>
      </c>
      <c r="L16" s="65">
        <v>4.53</v>
      </c>
    </row>
    <row r="17" spans="1:12" s="23" customFormat="1" x14ac:dyDescent="0.2">
      <c r="A17" s="28"/>
      <c r="B17" s="29"/>
      <c r="C17" s="30"/>
      <c r="D17" s="31" t="s">
        <v>32</v>
      </c>
      <c r="E17" s="58" t="s">
        <v>50</v>
      </c>
      <c r="F17" s="75">
        <v>20</v>
      </c>
      <c r="G17" s="69">
        <v>1.3</v>
      </c>
      <c r="H17" s="69">
        <v>0.2</v>
      </c>
      <c r="I17" s="69">
        <v>8.5</v>
      </c>
      <c r="J17" s="60">
        <f t="shared" si="1"/>
        <v>42.039999999999992</v>
      </c>
      <c r="K17" s="64"/>
      <c r="L17" s="65">
        <v>1.5</v>
      </c>
    </row>
    <row r="18" spans="1:12" s="23" customFormat="1" x14ac:dyDescent="0.2">
      <c r="A18" s="34"/>
      <c r="B18" s="35"/>
      <c r="C18" s="36"/>
      <c r="D18" s="37" t="s">
        <v>33</v>
      </c>
      <c r="E18" s="38"/>
      <c r="F18" s="33">
        <f>SUM(F12:F17)</f>
        <v>780</v>
      </c>
      <c r="G18" s="33">
        <f>SUM(G12:G17)</f>
        <v>23.2</v>
      </c>
      <c r="H18" s="33">
        <f>SUM(H12:H17)</f>
        <v>24.2</v>
      </c>
      <c r="I18" s="33">
        <f>SUM(I12:I17)</f>
        <v>107.5</v>
      </c>
      <c r="J18" s="33">
        <f>SUM(J12:J17)</f>
        <v>760.93</v>
      </c>
      <c r="K18" s="32"/>
      <c r="L18" s="52">
        <f>SUM(L12:L17)</f>
        <v>81.8</v>
      </c>
    </row>
    <row r="19" spans="1:12" s="23" customFormat="1" ht="13.5" thickBot="1" x14ac:dyDescent="0.25">
      <c r="A19" s="42">
        <f>A6</f>
        <v>1</v>
      </c>
      <c r="B19" s="43">
        <f>B6</f>
        <v>1</v>
      </c>
      <c r="C19" s="83" t="s">
        <v>4</v>
      </c>
      <c r="D19" s="84"/>
      <c r="E19" s="44"/>
      <c r="F19" s="45">
        <f>F11+F18</f>
        <v>1515</v>
      </c>
      <c r="G19" s="45">
        <f>G11+G18</f>
        <v>44.5</v>
      </c>
      <c r="H19" s="45">
        <f>H11+H18</f>
        <v>45.099999999999994</v>
      </c>
      <c r="I19" s="45">
        <f>I11+I18</f>
        <v>190.4</v>
      </c>
      <c r="J19" s="45">
        <f>J11+J18</f>
        <v>1382.52</v>
      </c>
      <c r="K19" s="45"/>
      <c r="L19" s="53">
        <f>L11+L18</f>
        <v>139.80000000000001</v>
      </c>
    </row>
    <row r="20" spans="1:12" s="23" customFormat="1" x14ac:dyDescent="0.2">
      <c r="A20" s="24">
        <v>1</v>
      </c>
      <c r="B20" s="25">
        <v>1</v>
      </c>
      <c r="C20" s="26" t="s">
        <v>20</v>
      </c>
      <c r="D20" s="27" t="s">
        <v>21</v>
      </c>
      <c r="E20" s="58" t="s">
        <v>51</v>
      </c>
      <c r="F20" s="59">
        <v>200</v>
      </c>
      <c r="G20" s="60">
        <v>13.4</v>
      </c>
      <c r="H20" s="60">
        <v>13.8</v>
      </c>
      <c r="I20" s="60">
        <v>47.6</v>
      </c>
      <c r="J20" s="60">
        <f>G20*4.1+H20*9.3+I20*4.1</f>
        <v>378.44</v>
      </c>
      <c r="K20" s="61">
        <v>401</v>
      </c>
      <c r="L20" s="62">
        <v>18.22</v>
      </c>
    </row>
    <row r="21" spans="1:12" s="23" customFormat="1" x14ac:dyDescent="0.2">
      <c r="A21" s="28"/>
      <c r="B21" s="29"/>
      <c r="C21" s="30"/>
      <c r="D21" s="31" t="s">
        <v>22</v>
      </c>
      <c r="E21" s="58" t="s">
        <v>52</v>
      </c>
      <c r="F21" s="63">
        <v>200</v>
      </c>
      <c r="G21" s="60">
        <v>4.3</v>
      </c>
      <c r="H21" s="60">
        <v>4.4000000000000004</v>
      </c>
      <c r="I21" s="60">
        <v>20.100000000000001</v>
      </c>
      <c r="J21" s="60">
        <f>G21*4.1+H21*9.3+I21*4.1</f>
        <v>140.96</v>
      </c>
      <c r="K21" s="64">
        <v>432</v>
      </c>
      <c r="L21" s="65">
        <v>10.65</v>
      </c>
    </row>
    <row r="22" spans="1:12" s="23" customFormat="1" x14ac:dyDescent="0.2">
      <c r="A22" s="28"/>
      <c r="B22" s="29"/>
      <c r="C22" s="30"/>
      <c r="D22" s="81"/>
      <c r="E22" s="58" t="s">
        <v>53</v>
      </c>
      <c r="F22" s="66">
        <v>150</v>
      </c>
      <c r="G22" s="60">
        <v>0.4</v>
      </c>
      <c r="H22" s="60">
        <v>0.4</v>
      </c>
      <c r="I22" s="60">
        <v>9.8000000000000007</v>
      </c>
      <c r="J22" s="60">
        <f>G22*4.1+H22*9.3+I22*4.1</f>
        <v>45.54</v>
      </c>
      <c r="K22" s="64"/>
      <c r="L22" s="65">
        <v>15</v>
      </c>
    </row>
    <row r="23" spans="1:12" s="23" customFormat="1" x14ac:dyDescent="0.2">
      <c r="A23" s="28"/>
      <c r="B23" s="29"/>
      <c r="C23" s="30" t="s">
        <v>44</v>
      </c>
      <c r="D23" s="31" t="s">
        <v>30</v>
      </c>
      <c r="E23" s="67" t="s">
        <v>42</v>
      </c>
      <c r="F23" s="68">
        <v>200</v>
      </c>
      <c r="G23" s="69">
        <v>3</v>
      </c>
      <c r="H23" s="69">
        <v>3.2</v>
      </c>
      <c r="I23" s="69">
        <v>5.9</v>
      </c>
      <c r="J23" s="69">
        <f>G23*4.1+H23*9.3+I23*4.1</f>
        <v>66.25</v>
      </c>
      <c r="K23" s="70"/>
      <c r="L23" s="71">
        <v>14.8</v>
      </c>
    </row>
    <row r="24" spans="1:12" s="23" customFormat="1" x14ac:dyDescent="0.2">
      <c r="A24" s="28"/>
      <c r="B24" s="29"/>
      <c r="C24" s="30"/>
      <c r="D24" s="81"/>
      <c r="E24" s="72" t="s">
        <v>43</v>
      </c>
      <c r="F24" s="73">
        <v>20</v>
      </c>
      <c r="G24" s="74">
        <v>0.6</v>
      </c>
      <c r="H24" s="74">
        <v>1.3</v>
      </c>
      <c r="I24" s="74">
        <v>9</v>
      </c>
      <c r="J24" s="60">
        <f>G24*4.1+H24*9.3+I24*4.1</f>
        <v>51.45</v>
      </c>
      <c r="K24" s="70"/>
      <c r="L24" s="71">
        <v>4.16</v>
      </c>
    </row>
    <row r="25" spans="1:12" s="23" customFormat="1" x14ac:dyDescent="0.2">
      <c r="A25" s="34"/>
      <c r="B25" s="35"/>
      <c r="C25" s="36"/>
      <c r="D25" s="37" t="s">
        <v>33</v>
      </c>
      <c r="E25" s="38"/>
      <c r="F25" s="33">
        <f>SUM(F20:F24)</f>
        <v>770</v>
      </c>
      <c r="G25" s="33">
        <f>SUM(G20:G24)</f>
        <v>21.7</v>
      </c>
      <c r="H25" s="33">
        <f>SUM(H20:H24)</f>
        <v>23.1</v>
      </c>
      <c r="I25" s="33">
        <f>SUM(I20:I24)</f>
        <v>92.4</v>
      </c>
      <c r="J25" s="33">
        <f>SUM(J20:J24)</f>
        <v>682.64</v>
      </c>
      <c r="K25" s="32"/>
      <c r="L25" s="52">
        <f>SUM(L20:L24)</f>
        <v>62.83</v>
      </c>
    </row>
    <row r="26" spans="1:12" s="23" customFormat="1" x14ac:dyDescent="0.2">
      <c r="A26" s="39">
        <f>A20</f>
        <v>1</v>
      </c>
      <c r="B26" s="40">
        <f>B20</f>
        <v>1</v>
      </c>
      <c r="C26" s="41" t="s">
        <v>25</v>
      </c>
      <c r="D26" s="31" t="s">
        <v>26</v>
      </c>
      <c r="E26" s="58" t="s">
        <v>45</v>
      </c>
      <c r="F26" s="59">
        <v>60</v>
      </c>
      <c r="G26" s="60">
        <v>0.5</v>
      </c>
      <c r="H26" s="60">
        <v>0.1</v>
      </c>
      <c r="I26" s="60">
        <v>1</v>
      </c>
      <c r="J26" s="60">
        <f>G26*4.1+H26*9.3+I26*4.1</f>
        <v>7.08</v>
      </c>
      <c r="K26" s="64">
        <v>2</v>
      </c>
      <c r="L26" s="65">
        <v>12</v>
      </c>
    </row>
    <row r="27" spans="1:12" s="23" customFormat="1" x14ac:dyDescent="0.2">
      <c r="A27" s="28"/>
      <c r="B27" s="29"/>
      <c r="C27" s="30"/>
      <c r="D27" s="31" t="s">
        <v>27</v>
      </c>
      <c r="E27" s="58" t="s">
        <v>46</v>
      </c>
      <c r="F27" s="59">
        <v>250</v>
      </c>
      <c r="G27" s="60">
        <v>5.6</v>
      </c>
      <c r="H27" s="60">
        <v>7.9</v>
      </c>
      <c r="I27" s="60">
        <v>28.9</v>
      </c>
      <c r="J27" s="60">
        <f>G27*4.1+H27*9.3+I27*4.1</f>
        <v>214.92</v>
      </c>
      <c r="K27" s="64">
        <v>102</v>
      </c>
      <c r="L27" s="65">
        <v>10.62</v>
      </c>
    </row>
    <row r="28" spans="1:12" s="23" customFormat="1" x14ac:dyDescent="0.2">
      <c r="A28" s="28"/>
      <c r="B28" s="29"/>
      <c r="C28" s="30"/>
      <c r="D28" s="31" t="s">
        <v>28</v>
      </c>
      <c r="E28" s="58" t="s">
        <v>54</v>
      </c>
      <c r="F28" s="59">
        <v>100</v>
      </c>
      <c r="G28" s="60">
        <v>12.7</v>
      </c>
      <c r="H28" s="60">
        <v>14.2</v>
      </c>
      <c r="I28" s="60">
        <v>13.8</v>
      </c>
      <c r="J28" s="60">
        <f t="shared" ref="J28" si="2">G28*4.1+H28*9.3+I28*4.1</f>
        <v>240.70999999999998</v>
      </c>
      <c r="K28" s="64">
        <v>295</v>
      </c>
      <c r="L28" s="65">
        <v>40.96</v>
      </c>
    </row>
    <row r="29" spans="1:12" s="23" customFormat="1" ht="25.5" x14ac:dyDescent="0.2">
      <c r="A29" s="28"/>
      <c r="B29" s="29"/>
      <c r="C29" s="30"/>
      <c r="D29" s="31" t="s">
        <v>29</v>
      </c>
      <c r="E29" s="58" t="s">
        <v>55</v>
      </c>
      <c r="F29" s="59">
        <v>150</v>
      </c>
      <c r="G29" s="60">
        <v>3.6</v>
      </c>
      <c r="H29" s="60">
        <v>2.9</v>
      </c>
      <c r="I29" s="60">
        <v>37.700000000000003</v>
      </c>
      <c r="J29" s="60">
        <f>G29*4.1+H29*9.3+I29*4.1</f>
        <v>196.3</v>
      </c>
      <c r="K29" s="64">
        <v>141</v>
      </c>
      <c r="L29" s="65">
        <v>7.36</v>
      </c>
    </row>
    <row r="30" spans="1:12" s="23" customFormat="1" x14ac:dyDescent="0.2">
      <c r="A30" s="28"/>
      <c r="B30" s="29"/>
      <c r="C30" s="30"/>
      <c r="D30" s="31" t="s">
        <v>30</v>
      </c>
      <c r="E30" s="58" t="s">
        <v>49</v>
      </c>
      <c r="F30" s="59">
        <v>200</v>
      </c>
      <c r="G30" s="60">
        <v>0.1</v>
      </c>
      <c r="H30" s="60">
        <v>0</v>
      </c>
      <c r="I30" s="60">
        <v>11.2</v>
      </c>
      <c r="J30" s="60">
        <f t="shared" ref="J30:J31" si="3">G30*4.1+H30*9.3+I30*4.1</f>
        <v>46.329999999999991</v>
      </c>
      <c r="K30" s="64">
        <v>436</v>
      </c>
      <c r="L30" s="65">
        <v>4.53</v>
      </c>
    </row>
    <row r="31" spans="1:12" s="23" customFormat="1" x14ac:dyDescent="0.2">
      <c r="A31" s="28"/>
      <c r="B31" s="29"/>
      <c r="C31" s="30"/>
      <c r="D31" s="31" t="s">
        <v>32</v>
      </c>
      <c r="E31" s="58" t="s">
        <v>50</v>
      </c>
      <c r="F31" s="75">
        <v>20</v>
      </c>
      <c r="G31" s="60">
        <v>1.3</v>
      </c>
      <c r="H31" s="60">
        <v>0.2</v>
      </c>
      <c r="I31" s="60">
        <v>8.5</v>
      </c>
      <c r="J31" s="60">
        <f t="shared" si="3"/>
        <v>42.039999999999992</v>
      </c>
      <c r="K31" s="64"/>
      <c r="L31" s="65">
        <v>1.5</v>
      </c>
    </row>
    <row r="32" spans="1:12" s="23" customFormat="1" x14ac:dyDescent="0.2">
      <c r="A32" s="34"/>
      <c r="B32" s="35"/>
      <c r="C32" s="36"/>
      <c r="D32" s="37" t="s">
        <v>33</v>
      </c>
      <c r="E32" s="38"/>
      <c r="F32" s="33">
        <f>SUM(F26:F31)</f>
        <v>780</v>
      </c>
      <c r="G32" s="33">
        <f>SUM(G26:G31)</f>
        <v>23.8</v>
      </c>
      <c r="H32" s="33">
        <f>SUM(H26:H31)</f>
        <v>25.299999999999997</v>
      </c>
      <c r="I32" s="33">
        <f>SUM(I26:I31)</f>
        <v>101.10000000000001</v>
      </c>
      <c r="J32" s="33">
        <f>SUM(J26:J31)</f>
        <v>747.38</v>
      </c>
      <c r="K32" s="32"/>
      <c r="L32" s="52">
        <f>SUM(L26:L31)</f>
        <v>76.97</v>
      </c>
    </row>
    <row r="33" spans="1:12" s="23" customFormat="1" ht="13.5" thickBot="1" x14ac:dyDescent="0.25">
      <c r="A33" s="42">
        <f>A20</f>
        <v>1</v>
      </c>
      <c r="B33" s="43">
        <f>B20</f>
        <v>1</v>
      </c>
      <c r="C33" s="83" t="s">
        <v>4</v>
      </c>
      <c r="D33" s="84"/>
      <c r="E33" s="44"/>
      <c r="F33" s="45">
        <f>F25+F32</f>
        <v>1550</v>
      </c>
      <c r="G33" s="45">
        <f>G25+G32</f>
        <v>45.5</v>
      </c>
      <c r="H33" s="45">
        <f>H25+H32</f>
        <v>48.4</v>
      </c>
      <c r="I33" s="45">
        <f>I25+I32</f>
        <v>193.5</v>
      </c>
      <c r="J33" s="45">
        <f>J25+J32</f>
        <v>1430.02</v>
      </c>
      <c r="K33" s="45"/>
      <c r="L33" s="53">
        <f>L25+L32</f>
        <v>139.80000000000001</v>
      </c>
    </row>
    <row r="34" spans="1:12" s="23" customFormat="1" ht="25.5" x14ac:dyDescent="0.2">
      <c r="A34" s="46">
        <v>1</v>
      </c>
      <c r="B34" s="29">
        <v>2</v>
      </c>
      <c r="C34" s="26" t="s">
        <v>20</v>
      </c>
      <c r="D34" s="27" t="s">
        <v>21</v>
      </c>
      <c r="E34" s="58" t="s">
        <v>56</v>
      </c>
      <c r="F34" s="59">
        <v>200</v>
      </c>
      <c r="G34" s="60">
        <v>12.5</v>
      </c>
      <c r="H34" s="60">
        <v>13.7</v>
      </c>
      <c r="I34" s="60">
        <v>49.4</v>
      </c>
      <c r="J34" s="60">
        <f>G34*4.1+H34*9.3+I34*4.1</f>
        <v>381.19999999999993</v>
      </c>
      <c r="K34" s="61">
        <v>182</v>
      </c>
      <c r="L34" s="62">
        <v>17.97</v>
      </c>
    </row>
    <row r="35" spans="1:12" s="23" customFormat="1" x14ac:dyDescent="0.2">
      <c r="A35" s="46"/>
      <c r="B35" s="29"/>
      <c r="C35" s="30"/>
      <c r="D35" s="47"/>
      <c r="E35" s="58" t="s">
        <v>57</v>
      </c>
      <c r="F35" s="59">
        <v>20</v>
      </c>
      <c r="G35" s="60">
        <v>1.5</v>
      </c>
      <c r="H35" s="60">
        <v>0.6</v>
      </c>
      <c r="I35" s="60">
        <v>10.3</v>
      </c>
      <c r="J35" s="60">
        <f t="shared" ref="J35:J37" si="4">G35*4.1+H35*9.3+I35*4.1</f>
        <v>53.959999999999994</v>
      </c>
      <c r="K35" s="64"/>
      <c r="L35" s="65">
        <v>2</v>
      </c>
    </row>
    <row r="36" spans="1:12" s="23" customFormat="1" x14ac:dyDescent="0.2">
      <c r="A36" s="46"/>
      <c r="B36" s="29"/>
      <c r="C36" s="30"/>
      <c r="D36" s="31" t="s">
        <v>22</v>
      </c>
      <c r="E36" s="58" t="s">
        <v>58</v>
      </c>
      <c r="F36" s="63">
        <v>200</v>
      </c>
      <c r="G36" s="60">
        <v>0.1</v>
      </c>
      <c r="H36" s="60">
        <v>0</v>
      </c>
      <c r="I36" s="60">
        <v>9.8000000000000007</v>
      </c>
      <c r="J36" s="60">
        <f t="shared" si="4"/>
        <v>40.589999999999996</v>
      </c>
      <c r="K36" s="64">
        <v>431</v>
      </c>
      <c r="L36" s="65">
        <v>3.7</v>
      </c>
    </row>
    <row r="37" spans="1:12" s="23" customFormat="1" x14ac:dyDescent="0.2">
      <c r="A37" s="46"/>
      <c r="B37" s="29"/>
      <c r="C37" s="30"/>
      <c r="D37" s="31" t="s">
        <v>24</v>
      </c>
      <c r="E37" s="58" t="s">
        <v>53</v>
      </c>
      <c r="F37" s="75">
        <v>180</v>
      </c>
      <c r="G37" s="60">
        <v>0.6</v>
      </c>
      <c r="H37" s="60">
        <v>0.6</v>
      </c>
      <c r="I37" s="60">
        <v>14.7</v>
      </c>
      <c r="J37" s="60">
        <f t="shared" si="4"/>
        <v>68.309999999999988</v>
      </c>
      <c r="K37" s="64"/>
      <c r="L37" s="65">
        <v>19.39</v>
      </c>
    </row>
    <row r="38" spans="1:12" s="23" customFormat="1" x14ac:dyDescent="0.2">
      <c r="A38" s="46"/>
      <c r="B38" s="29"/>
      <c r="C38" s="30" t="s">
        <v>44</v>
      </c>
      <c r="D38" s="31" t="s">
        <v>30</v>
      </c>
      <c r="E38" s="72" t="s">
        <v>42</v>
      </c>
      <c r="F38" s="76">
        <v>200</v>
      </c>
      <c r="G38" s="60">
        <v>3</v>
      </c>
      <c r="H38" s="60">
        <v>3.2</v>
      </c>
      <c r="I38" s="60">
        <v>5.9</v>
      </c>
      <c r="J38" s="60">
        <f>G38*4.1+H38*9.3+I38*4.1</f>
        <v>66.25</v>
      </c>
      <c r="K38" s="64"/>
      <c r="L38" s="65">
        <v>14.8</v>
      </c>
    </row>
    <row r="39" spans="1:12" s="23" customFormat="1" x14ac:dyDescent="0.2">
      <c r="A39" s="46"/>
      <c r="B39" s="29"/>
      <c r="C39" s="30"/>
      <c r="D39" s="47"/>
      <c r="E39" s="58" t="s">
        <v>59</v>
      </c>
      <c r="F39" s="75">
        <v>20</v>
      </c>
      <c r="G39" s="60">
        <v>0.7</v>
      </c>
      <c r="H39" s="60">
        <v>1.2</v>
      </c>
      <c r="I39" s="60">
        <v>9.3000000000000007</v>
      </c>
      <c r="J39" s="60">
        <f>G39*4.1+H39*9.3+I39*4.1</f>
        <v>52.160000000000004</v>
      </c>
      <c r="K39" s="64"/>
      <c r="L39" s="65">
        <v>8</v>
      </c>
    </row>
    <row r="40" spans="1:12" s="23" customFormat="1" x14ac:dyDescent="0.2">
      <c r="A40" s="48"/>
      <c r="B40" s="35"/>
      <c r="C40" s="36"/>
      <c r="D40" s="37" t="s">
        <v>33</v>
      </c>
      <c r="E40" s="38"/>
      <c r="F40" s="33">
        <f>SUM(F34:F39)</f>
        <v>820</v>
      </c>
      <c r="G40" s="33">
        <f>SUM(G34:G39)</f>
        <v>18.399999999999999</v>
      </c>
      <c r="H40" s="33">
        <f>SUM(H34:H39)</f>
        <v>19.299999999999997</v>
      </c>
      <c r="I40" s="33">
        <f>SUM(I34:I39)</f>
        <v>99.4</v>
      </c>
      <c r="J40" s="33">
        <f>SUM(J34:J39)</f>
        <v>662.4699999999998</v>
      </c>
      <c r="K40" s="32"/>
      <c r="L40" s="52">
        <f>SUM(L34:L39)</f>
        <v>65.86</v>
      </c>
    </row>
    <row r="41" spans="1:12" s="23" customFormat="1" x14ac:dyDescent="0.2">
      <c r="A41" s="40">
        <f>A34</f>
        <v>1</v>
      </c>
      <c r="B41" s="40">
        <f>B34</f>
        <v>2</v>
      </c>
      <c r="C41" s="41" t="s">
        <v>25</v>
      </c>
      <c r="D41" s="31" t="s">
        <v>26</v>
      </c>
      <c r="E41" s="58" t="s">
        <v>60</v>
      </c>
      <c r="F41" s="59">
        <v>60</v>
      </c>
      <c r="G41" s="60">
        <v>0.8</v>
      </c>
      <c r="H41" s="60">
        <v>3.1</v>
      </c>
      <c r="I41" s="60">
        <v>4.8</v>
      </c>
      <c r="J41" s="60">
        <f t="shared" ref="J41:J46" si="5">G41*4.1+H41*9.3+I41*4.1</f>
        <v>51.789999999999992</v>
      </c>
      <c r="K41" s="64">
        <v>30</v>
      </c>
      <c r="L41" s="65">
        <v>8.19</v>
      </c>
    </row>
    <row r="42" spans="1:12" s="23" customFormat="1" ht="25.5" x14ac:dyDescent="0.2">
      <c r="A42" s="46"/>
      <c r="B42" s="29"/>
      <c r="C42" s="30"/>
      <c r="D42" s="31" t="s">
        <v>27</v>
      </c>
      <c r="E42" s="58" t="s">
        <v>61</v>
      </c>
      <c r="F42" s="59">
        <v>250</v>
      </c>
      <c r="G42" s="60">
        <v>5</v>
      </c>
      <c r="H42" s="60">
        <v>9</v>
      </c>
      <c r="I42" s="60">
        <v>26.1</v>
      </c>
      <c r="J42" s="60">
        <f t="shared" si="5"/>
        <v>211.20999999999998</v>
      </c>
      <c r="K42" s="64">
        <v>88</v>
      </c>
      <c r="L42" s="65">
        <v>15.22</v>
      </c>
    </row>
    <row r="43" spans="1:12" s="23" customFormat="1" x14ac:dyDescent="0.2">
      <c r="A43" s="46"/>
      <c r="B43" s="29"/>
      <c r="C43" s="30"/>
      <c r="D43" s="31" t="s">
        <v>28</v>
      </c>
      <c r="E43" s="58" t="s">
        <v>62</v>
      </c>
      <c r="F43" s="59">
        <v>240</v>
      </c>
      <c r="G43" s="60">
        <v>14.4</v>
      </c>
      <c r="H43" s="60">
        <v>11.2</v>
      </c>
      <c r="I43" s="60">
        <v>42.1</v>
      </c>
      <c r="J43" s="60">
        <f t="shared" si="5"/>
        <v>335.80999999999995</v>
      </c>
      <c r="K43" s="64">
        <v>291</v>
      </c>
      <c r="L43" s="65">
        <v>40.11</v>
      </c>
    </row>
    <row r="44" spans="1:12" s="23" customFormat="1" x14ac:dyDescent="0.2">
      <c r="A44" s="46"/>
      <c r="B44" s="29"/>
      <c r="C44" s="30"/>
      <c r="D44" s="31" t="s">
        <v>30</v>
      </c>
      <c r="E44" s="58" t="s">
        <v>63</v>
      </c>
      <c r="F44" s="59">
        <v>200</v>
      </c>
      <c r="G44" s="60">
        <v>0</v>
      </c>
      <c r="H44" s="60">
        <v>0</v>
      </c>
      <c r="I44" s="60">
        <v>9.6999999999999993</v>
      </c>
      <c r="J44" s="60">
        <f t="shared" si="5"/>
        <v>39.769999999999996</v>
      </c>
      <c r="K44" s="64">
        <v>349</v>
      </c>
      <c r="L44" s="65">
        <v>3.92</v>
      </c>
    </row>
    <row r="45" spans="1:12" s="23" customFormat="1" x14ac:dyDescent="0.2">
      <c r="A45" s="46"/>
      <c r="B45" s="29"/>
      <c r="C45" s="30"/>
      <c r="D45" s="31" t="s">
        <v>32</v>
      </c>
      <c r="E45" s="58" t="s">
        <v>50</v>
      </c>
      <c r="F45" s="59">
        <v>20</v>
      </c>
      <c r="G45" s="60">
        <v>1.3</v>
      </c>
      <c r="H45" s="60">
        <v>0.2</v>
      </c>
      <c r="I45" s="60">
        <v>8.5</v>
      </c>
      <c r="J45" s="60">
        <f t="shared" si="5"/>
        <v>42.039999999999992</v>
      </c>
      <c r="K45" s="64"/>
      <c r="L45" s="65">
        <v>1.5</v>
      </c>
    </row>
    <row r="46" spans="1:12" s="23" customFormat="1" x14ac:dyDescent="0.2">
      <c r="A46" s="46"/>
      <c r="B46" s="29"/>
      <c r="C46" s="30"/>
      <c r="D46" s="31" t="s">
        <v>31</v>
      </c>
      <c r="E46" s="58" t="s">
        <v>57</v>
      </c>
      <c r="F46" s="75">
        <v>50</v>
      </c>
      <c r="G46" s="60">
        <v>3.8</v>
      </c>
      <c r="H46" s="60">
        <v>1.5</v>
      </c>
      <c r="I46" s="60">
        <v>25.7</v>
      </c>
      <c r="J46" s="60">
        <f t="shared" si="5"/>
        <v>134.89999999999998</v>
      </c>
      <c r="K46" s="64"/>
      <c r="L46" s="65">
        <v>5</v>
      </c>
    </row>
    <row r="47" spans="1:12" s="23" customFormat="1" x14ac:dyDescent="0.2">
      <c r="A47" s="48"/>
      <c r="B47" s="35"/>
      <c r="C47" s="36"/>
      <c r="D47" s="37" t="s">
        <v>33</v>
      </c>
      <c r="E47" s="38"/>
      <c r="F47" s="33">
        <f>SUM(F41:F46)</f>
        <v>820</v>
      </c>
      <c r="G47" s="33">
        <f>SUM(G41:G46)</f>
        <v>25.3</v>
      </c>
      <c r="H47" s="33">
        <f>SUM(H41:H46)</f>
        <v>24.999999999999996</v>
      </c>
      <c r="I47" s="33">
        <f>SUM(I41:I46)</f>
        <v>116.9</v>
      </c>
      <c r="J47" s="33">
        <f>SUM(J41:J46)</f>
        <v>815.51999999999987</v>
      </c>
      <c r="K47" s="32"/>
      <c r="L47" s="52">
        <f>SUM(L41:L46)</f>
        <v>73.94</v>
      </c>
    </row>
    <row r="48" spans="1:12" s="23" customFormat="1" ht="15.75" customHeight="1" thickBot="1" x14ac:dyDescent="0.25">
      <c r="A48" s="49">
        <f>A34</f>
        <v>1</v>
      </c>
      <c r="B48" s="49">
        <f>B34</f>
        <v>2</v>
      </c>
      <c r="C48" s="83" t="s">
        <v>4</v>
      </c>
      <c r="D48" s="84"/>
      <c r="E48" s="44"/>
      <c r="F48" s="45">
        <f>F40+F47</f>
        <v>1640</v>
      </c>
      <c r="G48" s="45">
        <f>G40+G47</f>
        <v>43.7</v>
      </c>
      <c r="H48" s="45">
        <f>H40+H47</f>
        <v>44.3</v>
      </c>
      <c r="I48" s="45">
        <f>I40+I47</f>
        <v>216.3</v>
      </c>
      <c r="J48" s="45">
        <f>J40+J47</f>
        <v>1477.9899999999998</v>
      </c>
      <c r="K48" s="45"/>
      <c r="L48" s="53">
        <f>L40+L47</f>
        <v>139.80000000000001</v>
      </c>
    </row>
    <row r="49" spans="1:12" s="23" customFormat="1" ht="21" customHeight="1" x14ac:dyDescent="0.2">
      <c r="A49" s="46">
        <v>1</v>
      </c>
      <c r="B49" s="29">
        <v>2</v>
      </c>
      <c r="C49" s="26" t="s">
        <v>20</v>
      </c>
      <c r="D49" s="27" t="s">
        <v>21</v>
      </c>
      <c r="E49" s="58" t="s">
        <v>64</v>
      </c>
      <c r="F49" s="59">
        <v>250</v>
      </c>
      <c r="G49" s="60">
        <v>10.3</v>
      </c>
      <c r="H49" s="60">
        <v>11.4</v>
      </c>
      <c r="I49" s="60">
        <v>49.1</v>
      </c>
      <c r="J49" s="60">
        <f>G49*4.1+H49*9.3+I49*4.1</f>
        <v>349.56</v>
      </c>
      <c r="K49" s="61">
        <v>184</v>
      </c>
      <c r="L49" s="62">
        <v>15.52</v>
      </c>
    </row>
    <row r="50" spans="1:12" s="23" customFormat="1" ht="15.75" customHeight="1" x14ac:dyDescent="0.2">
      <c r="A50" s="46"/>
      <c r="B50" s="29"/>
      <c r="C50" s="30"/>
      <c r="D50" s="31" t="s">
        <v>22</v>
      </c>
      <c r="E50" s="58" t="s">
        <v>65</v>
      </c>
      <c r="F50" s="63">
        <v>200</v>
      </c>
      <c r="G50" s="60">
        <v>0</v>
      </c>
      <c r="H50" s="60">
        <v>0</v>
      </c>
      <c r="I50" s="60">
        <v>9.6999999999999993</v>
      </c>
      <c r="J50" s="60">
        <f t="shared" ref="J50:J51" si="6">G50*4.1+H50*9.3+I50*4.1</f>
        <v>39.769999999999996</v>
      </c>
      <c r="K50" s="64">
        <v>430</v>
      </c>
      <c r="L50" s="65">
        <v>2.5</v>
      </c>
    </row>
    <row r="51" spans="1:12" s="23" customFormat="1" ht="15.75" customHeight="1" x14ac:dyDescent="0.2">
      <c r="A51" s="46"/>
      <c r="B51" s="29"/>
      <c r="C51" s="30"/>
      <c r="D51" s="80"/>
      <c r="E51" s="58" t="s">
        <v>66</v>
      </c>
      <c r="F51" s="75">
        <v>50</v>
      </c>
      <c r="G51" s="60">
        <v>5.6</v>
      </c>
      <c r="H51" s="60">
        <v>4.8</v>
      </c>
      <c r="I51" s="60">
        <v>27.2</v>
      </c>
      <c r="J51" s="60">
        <f t="shared" si="6"/>
        <v>179.11999999999998</v>
      </c>
      <c r="K51" s="64"/>
      <c r="L51" s="65">
        <v>25</v>
      </c>
    </row>
    <row r="52" spans="1:12" s="23" customFormat="1" ht="15.75" customHeight="1" x14ac:dyDescent="0.2">
      <c r="A52" s="46"/>
      <c r="B52" s="29"/>
      <c r="C52" s="30" t="s">
        <v>44</v>
      </c>
      <c r="D52" s="31" t="s">
        <v>30</v>
      </c>
      <c r="E52" s="72" t="s">
        <v>42</v>
      </c>
      <c r="F52" s="76">
        <v>200</v>
      </c>
      <c r="G52" s="60">
        <v>3</v>
      </c>
      <c r="H52" s="60">
        <v>3.2</v>
      </c>
      <c r="I52" s="60">
        <v>5.9</v>
      </c>
      <c r="J52" s="60">
        <f>G52*4.1+H52*9.3+I52*4.1</f>
        <v>66.25</v>
      </c>
      <c r="K52" s="64"/>
      <c r="L52" s="65">
        <v>14.8</v>
      </c>
    </row>
    <row r="53" spans="1:12" s="23" customFormat="1" ht="15.75" customHeight="1" x14ac:dyDescent="0.2">
      <c r="A53" s="46"/>
      <c r="B53" s="29"/>
      <c r="C53" s="30"/>
      <c r="D53" s="47"/>
      <c r="E53" s="58" t="s">
        <v>59</v>
      </c>
      <c r="F53" s="75">
        <v>20</v>
      </c>
      <c r="G53" s="60">
        <v>0.7</v>
      </c>
      <c r="H53" s="60">
        <v>1.2</v>
      </c>
      <c r="I53" s="60">
        <v>9.3000000000000007</v>
      </c>
      <c r="J53" s="60">
        <f>G53*4.1+H53*9.3+I53*4.1</f>
        <v>52.160000000000004</v>
      </c>
      <c r="K53" s="64"/>
      <c r="L53" s="65">
        <v>8</v>
      </c>
    </row>
    <row r="54" spans="1:12" s="23" customFormat="1" ht="15.75" customHeight="1" x14ac:dyDescent="0.2">
      <c r="A54" s="48"/>
      <c r="B54" s="35"/>
      <c r="C54" s="36"/>
      <c r="D54" s="37" t="s">
        <v>33</v>
      </c>
      <c r="E54" s="38"/>
      <c r="F54" s="33">
        <f>SUM(F49:F53)</f>
        <v>720</v>
      </c>
      <c r="G54" s="33">
        <f>SUM(G49:G53)</f>
        <v>19.599999999999998</v>
      </c>
      <c r="H54" s="33">
        <f>SUM(H49:H53)</f>
        <v>20.599999999999998</v>
      </c>
      <c r="I54" s="33">
        <f>SUM(I49:I53)</f>
        <v>101.2</v>
      </c>
      <c r="J54" s="33">
        <f>SUM(J49:J53)</f>
        <v>686.8599999999999</v>
      </c>
      <c r="K54" s="32"/>
      <c r="L54" s="52">
        <f>SUM(L49:L53)</f>
        <v>65.819999999999993</v>
      </c>
    </row>
    <row r="55" spans="1:12" s="23" customFormat="1" ht="15.75" customHeight="1" x14ac:dyDescent="0.2">
      <c r="A55" s="40">
        <f>A49</f>
        <v>1</v>
      </c>
      <c r="B55" s="40">
        <f>B49</f>
        <v>2</v>
      </c>
      <c r="C55" s="41" t="s">
        <v>25</v>
      </c>
      <c r="D55" s="31" t="s">
        <v>26</v>
      </c>
      <c r="E55" s="58" t="s">
        <v>60</v>
      </c>
      <c r="F55" s="59">
        <v>60</v>
      </c>
      <c r="G55" s="60">
        <v>0.8</v>
      </c>
      <c r="H55" s="60">
        <v>3.1</v>
      </c>
      <c r="I55" s="60">
        <v>4.8</v>
      </c>
      <c r="J55" s="60">
        <f t="shared" ref="J55:J61" si="7">G55*4.1+H55*9.3+I55*4.1</f>
        <v>51.789999999999992</v>
      </c>
      <c r="K55" s="64">
        <v>30</v>
      </c>
      <c r="L55" s="65">
        <v>8.19</v>
      </c>
    </row>
    <row r="56" spans="1:12" s="23" customFormat="1" ht="19.5" customHeight="1" x14ac:dyDescent="0.2">
      <c r="A56" s="46"/>
      <c r="B56" s="29"/>
      <c r="C56" s="30"/>
      <c r="D56" s="31" t="s">
        <v>27</v>
      </c>
      <c r="E56" s="58" t="s">
        <v>61</v>
      </c>
      <c r="F56" s="59">
        <v>260</v>
      </c>
      <c r="G56" s="60">
        <v>5</v>
      </c>
      <c r="H56" s="60">
        <v>9</v>
      </c>
      <c r="I56" s="60">
        <v>26.1</v>
      </c>
      <c r="J56" s="60">
        <f t="shared" si="7"/>
        <v>211.20999999999998</v>
      </c>
      <c r="K56" s="64">
        <v>88</v>
      </c>
      <c r="L56" s="65">
        <v>15.22</v>
      </c>
    </row>
    <row r="57" spans="1:12" s="23" customFormat="1" ht="15.75" customHeight="1" x14ac:dyDescent="0.2">
      <c r="A57" s="46"/>
      <c r="B57" s="29"/>
      <c r="C57" s="30"/>
      <c r="D57" s="31" t="s">
        <v>28</v>
      </c>
      <c r="E57" s="58" t="s">
        <v>67</v>
      </c>
      <c r="F57" s="59">
        <v>100</v>
      </c>
      <c r="G57" s="60">
        <v>12.7</v>
      </c>
      <c r="H57" s="60">
        <v>6.1</v>
      </c>
      <c r="I57" s="60">
        <v>11.4</v>
      </c>
      <c r="J57" s="60">
        <f t="shared" si="7"/>
        <v>155.54</v>
      </c>
      <c r="K57" s="64">
        <v>291</v>
      </c>
      <c r="L57" s="65">
        <v>31.98</v>
      </c>
    </row>
    <row r="58" spans="1:12" s="23" customFormat="1" ht="15.75" customHeight="1" x14ac:dyDescent="0.2">
      <c r="A58" s="46"/>
      <c r="B58" s="29"/>
      <c r="C58" s="30"/>
      <c r="D58" s="31" t="s">
        <v>29</v>
      </c>
      <c r="E58" s="58" t="s">
        <v>68</v>
      </c>
      <c r="F58" s="59">
        <v>150</v>
      </c>
      <c r="G58" s="60">
        <v>8.4</v>
      </c>
      <c r="H58" s="60">
        <v>4.2</v>
      </c>
      <c r="I58" s="60">
        <v>38.200000000000003</v>
      </c>
      <c r="J58" s="60">
        <f t="shared" si="7"/>
        <v>230.12</v>
      </c>
      <c r="K58" s="64"/>
      <c r="L58" s="65">
        <v>9.3000000000000007</v>
      </c>
    </row>
    <row r="59" spans="1:12" s="23" customFormat="1" ht="15.75" customHeight="1" x14ac:dyDescent="0.2">
      <c r="A59" s="46"/>
      <c r="B59" s="29"/>
      <c r="C59" s="30"/>
      <c r="D59" s="31" t="s">
        <v>30</v>
      </c>
      <c r="E59" s="58" t="s">
        <v>63</v>
      </c>
      <c r="F59" s="59">
        <v>200</v>
      </c>
      <c r="G59" s="60">
        <v>0</v>
      </c>
      <c r="H59" s="60">
        <v>0</v>
      </c>
      <c r="I59" s="60">
        <v>9.6999999999999993</v>
      </c>
      <c r="J59" s="60">
        <f t="shared" si="7"/>
        <v>39.769999999999996</v>
      </c>
      <c r="K59" s="64">
        <v>349</v>
      </c>
      <c r="L59" s="65">
        <v>3.92</v>
      </c>
    </row>
    <row r="60" spans="1:12" s="23" customFormat="1" ht="15.75" customHeight="1" x14ac:dyDescent="0.2">
      <c r="A60" s="46"/>
      <c r="B60" s="29"/>
      <c r="C60" s="30"/>
      <c r="D60" s="31" t="s">
        <v>32</v>
      </c>
      <c r="E60" s="58" t="s">
        <v>50</v>
      </c>
      <c r="F60" s="75">
        <v>20</v>
      </c>
      <c r="G60" s="69">
        <v>1.3</v>
      </c>
      <c r="H60" s="69">
        <v>0.2</v>
      </c>
      <c r="I60" s="69">
        <v>8.5</v>
      </c>
      <c r="J60" s="69">
        <f t="shared" si="7"/>
        <v>42.039999999999992</v>
      </c>
      <c r="K60" s="64"/>
      <c r="L60" s="65">
        <v>1.5</v>
      </c>
    </row>
    <row r="61" spans="1:12" s="23" customFormat="1" ht="15.75" customHeight="1" x14ac:dyDescent="0.2">
      <c r="A61" s="46"/>
      <c r="B61" s="29"/>
      <c r="C61" s="30"/>
      <c r="D61" s="31" t="s">
        <v>31</v>
      </c>
      <c r="E61" s="58" t="s">
        <v>57</v>
      </c>
      <c r="F61" s="73">
        <v>30</v>
      </c>
      <c r="G61" s="74">
        <v>3.8</v>
      </c>
      <c r="H61" s="74">
        <v>1.5</v>
      </c>
      <c r="I61" s="74">
        <v>25.7</v>
      </c>
      <c r="J61" s="74">
        <f t="shared" si="7"/>
        <v>134.89999999999998</v>
      </c>
      <c r="K61" s="64"/>
      <c r="L61" s="65">
        <v>3.87</v>
      </c>
    </row>
    <row r="62" spans="1:12" s="23" customFormat="1" ht="15.75" customHeight="1" x14ac:dyDescent="0.2">
      <c r="A62" s="48"/>
      <c r="B62" s="35"/>
      <c r="C62" s="36"/>
      <c r="D62" s="37" t="s">
        <v>33</v>
      </c>
      <c r="E62" s="38"/>
      <c r="F62" s="33">
        <f>SUM(F55:F61)</f>
        <v>820</v>
      </c>
      <c r="G62" s="33">
        <f>SUM(G55:G61)</f>
        <v>32</v>
      </c>
      <c r="H62" s="33">
        <f>SUM(H55:H61)</f>
        <v>24.099999999999998</v>
      </c>
      <c r="I62" s="33">
        <f>SUM(I55:I61)</f>
        <v>124.4</v>
      </c>
      <c r="J62" s="33">
        <f>SUM(J55:J61)</f>
        <v>865.36999999999989</v>
      </c>
      <c r="K62" s="32"/>
      <c r="L62" s="52">
        <f>SUM(L55:L61)</f>
        <v>73.98</v>
      </c>
    </row>
    <row r="63" spans="1:12" s="23" customFormat="1" ht="15.75" customHeight="1" thickBot="1" x14ac:dyDescent="0.25">
      <c r="A63" s="49">
        <f>A49</f>
        <v>1</v>
      </c>
      <c r="B63" s="49">
        <f>B49</f>
        <v>2</v>
      </c>
      <c r="C63" s="83" t="s">
        <v>4</v>
      </c>
      <c r="D63" s="84"/>
      <c r="E63" s="44"/>
      <c r="F63" s="45">
        <f>F54+F62</f>
        <v>1540</v>
      </c>
      <c r="G63" s="45">
        <f>G54+G62</f>
        <v>51.599999999999994</v>
      </c>
      <c r="H63" s="45">
        <f>H54+H62</f>
        <v>44.699999999999996</v>
      </c>
      <c r="I63" s="45">
        <f>I54+I62</f>
        <v>225.60000000000002</v>
      </c>
      <c r="J63" s="45">
        <f>J54+J62</f>
        <v>1552.2299999999998</v>
      </c>
      <c r="K63" s="45"/>
      <c r="L63" s="53">
        <f>L54+L62</f>
        <v>139.80000000000001</v>
      </c>
    </row>
    <row r="64" spans="1:12" s="23" customFormat="1" x14ac:dyDescent="0.2">
      <c r="A64" s="24">
        <v>1</v>
      </c>
      <c r="B64" s="25">
        <v>3</v>
      </c>
      <c r="C64" s="26" t="s">
        <v>20</v>
      </c>
      <c r="D64" s="27" t="s">
        <v>21</v>
      </c>
      <c r="E64" s="58" t="s">
        <v>69</v>
      </c>
      <c r="F64" s="63">
        <v>200</v>
      </c>
      <c r="G64" s="60">
        <v>15.9</v>
      </c>
      <c r="H64" s="60">
        <v>15.8</v>
      </c>
      <c r="I64" s="60">
        <v>47.5</v>
      </c>
      <c r="J64" s="60">
        <f>G64*4.1+H64*9.3+I64*4.1</f>
        <v>406.88</v>
      </c>
      <c r="K64" s="61">
        <v>223</v>
      </c>
      <c r="L64" s="62">
        <v>29.71</v>
      </c>
    </row>
    <row r="65" spans="1:12" s="23" customFormat="1" x14ac:dyDescent="0.2">
      <c r="A65" s="28"/>
      <c r="B65" s="29"/>
      <c r="C65" s="30"/>
      <c r="D65" s="31" t="s">
        <v>22</v>
      </c>
      <c r="E65" s="58" t="s">
        <v>40</v>
      </c>
      <c r="F65" s="63">
        <v>200</v>
      </c>
      <c r="G65" s="60">
        <v>0</v>
      </c>
      <c r="H65" s="60">
        <v>0</v>
      </c>
      <c r="I65" s="60">
        <v>9.6999999999999993</v>
      </c>
      <c r="J65" s="60">
        <f t="shared" ref="J65:J66" si="8">G65*4.1+H65*9.3+I65*4.1</f>
        <v>39.769999999999996</v>
      </c>
      <c r="K65" s="64">
        <v>430</v>
      </c>
      <c r="L65" s="65">
        <v>2.5</v>
      </c>
    </row>
    <row r="66" spans="1:12" s="23" customFormat="1" x14ac:dyDescent="0.2">
      <c r="A66" s="28"/>
      <c r="B66" s="29"/>
      <c r="C66" s="30"/>
      <c r="D66" s="31" t="s">
        <v>24</v>
      </c>
      <c r="E66" s="58" t="s">
        <v>53</v>
      </c>
      <c r="F66" s="75">
        <v>100</v>
      </c>
      <c r="G66" s="60">
        <v>0.4</v>
      </c>
      <c r="H66" s="60">
        <v>0.4</v>
      </c>
      <c r="I66" s="60">
        <v>9.8000000000000007</v>
      </c>
      <c r="J66" s="60">
        <f t="shared" si="8"/>
        <v>45.54</v>
      </c>
      <c r="K66" s="64"/>
      <c r="L66" s="65">
        <v>10</v>
      </c>
    </row>
    <row r="67" spans="1:12" s="23" customFormat="1" x14ac:dyDescent="0.2">
      <c r="A67" s="28"/>
      <c r="B67" s="29"/>
      <c r="C67" s="30" t="s">
        <v>44</v>
      </c>
      <c r="D67" s="31" t="s">
        <v>30</v>
      </c>
      <c r="E67" s="72" t="s">
        <v>42</v>
      </c>
      <c r="F67" s="76">
        <v>200</v>
      </c>
      <c r="G67" s="60">
        <v>3</v>
      </c>
      <c r="H67" s="60">
        <v>3.2</v>
      </c>
      <c r="I67" s="60">
        <v>5.9</v>
      </c>
      <c r="J67" s="60">
        <f>G67*4.1+H67*9.3+I67*4.1</f>
        <v>66.25</v>
      </c>
      <c r="K67" s="64"/>
      <c r="L67" s="65">
        <v>14.8</v>
      </c>
    </row>
    <row r="68" spans="1:12" s="23" customFormat="1" x14ac:dyDescent="0.2">
      <c r="A68" s="28"/>
      <c r="B68" s="29"/>
      <c r="C68" s="30"/>
      <c r="D68" s="47"/>
      <c r="E68" s="72" t="s">
        <v>43</v>
      </c>
      <c r="F68" s="73">
        <v>20</v>
      </c>
      <c r="G68" s="74">
        <v>0.6</v>
      </c>
      <c r="H68" s="74">
        <v>1.3</v>
      </c>
      <c r="I68" s="74">
        <v>9</v>
      </c>
      <c r="J68" s="60">
        <f>G68*4.1+H68*9.3+I68*4.1</f>
        <v>51.45</v>
      </c>
      <c r="K68" s="64"/>
      <c r="L68" s="65">
        <v>4.16</v>
      </c>
    </row>
    <row r="69" spans="1:12" s="23" customFormat="1" x14ac:dyDescent="0.2">
      <c r="A69" s="34"/>
      <c r="B69" s="35"/>
      <c r="C69" s="36"/>
      <c r="D69" s="37" t="s">
        <v>33</v>
      </c>
      <c r="E69" s="38"/>
      <c r="F69" s="33">
        <f>SUM(F64:F68)</f>
        <v>720</v>
      </c>
      <c r="G69" s="33">
        <f>SUM(G64:G68)</f>
        <v>19.900000000000002</v>
      </c>
      <c r="H69" s="33">
        <f>SUM(H64:H68)</f>
        <v>20.7</v>
      </c>
      <c r="I69" s="33">
        <f>SUM(I64:I68)</f>
        <v>81.900000000000006</v>
      </c>
      <c r="J69" s="33">
        <f>SUM(J64:J68)</f>
        <v>609.8900000000001</v>
      </c>
      <c r="K69" s="32"/>
      <c r="L69" s="52">
        <f>SUM(L64:L68)</f>
        <v>61.17</v>
      </c>
    </row>
    <row r="70" spans="1:12" s="23" customFormat="1" x14ac:dyDescent="0.2">
      <c r="A70" s="39">
        <f>A64</f>
        <v>1</v>
      </c>
      <c r="B70" s="40">
        <f>B64</f>
        <v>3</v>
      </c>
      <c r="C70" s="41" t="s">
        <v>25</v>
      </c>
      <c r="D70" s="31" t="s">
        <v>26</v>
      </c>
      <c r="E70" s="58" t="s">
        <v>70</v>
      </c>
      <c r="F70" s="59">
        <v>60</v>
      </c>
      <c r="G70" s="60">
        <v>1</v>
      </c>
      <c r="H70" s="60">
        <v>1.9</v>
      </c>
      <c r="I70" s="60">
        <v>3.8</v>
      </c>
      <c r="J70" s="60">
        <f>G70*4.1+H70*9.3+I70*4.1</f>
        <v>37.35</v>
      </c>
      <c r="K70" s="64">
        <v>47</v>
      </c>
      <c r="L70" s="65">
        <v>7.95</v>
      </c>
    </row>
    <row r="71" spans="1:12" s="23" customFormat="1" x14ac:dyDescent="0.2">
      <c r="A71" s="28"/>
      <c r="B71" s="29"/>
      <c r="C71" s="30"/>
      <c r="D71" s="31" t="s">
        <v>27</v>
      </c>
      <c r="E71" s="58" t="s">
        <v>71</v>
      </c>
      <c r="F71" s="59">
        <v>255</v>
      </c>
      <c r="G71" s="60">
        <v>8.1999999999999993</v>
      </c>
      <c r="H71" s="60">
        <v>9.1</v>
      </c>
      <c r="I71" s="60">
        <v>26.4</v>
      </c>
      <c r="J71" s="60">
        <f>G71*4.1+H71*9.3+I71*4.1</f>
        <v>226.48999999999998</v>
      </c>
      <c r="K71" s="64">
        <v>96</v>
      </c>
      <c r="L71" s="65">
        <v>14.73</v>
      </c>
    </row>
    <row r="72" spans="1:12" s="23" customFormat="1" x14ac:dyDescent="0.2">
      <c r="A72" s="28"/>
      <c r="B72" s="29"/>
      <c r="C72" s="30"/>
      <c r="D72" s="31" t="s">
        <v>28</v>
      </c>
      <c r="E72" s="58" t="s">
        <v>72</v>
      </c>
      <c r="F72" s="59">
        <v>100</v>
      </c>
      <c r="G72" s="60">
        <v>12.8</v>
      </c>
      <c r="H72" s="60">
        <v>12.6</v>
      </c>
      <c r="I72" s="60">
        <v>14.9</v>
      </c>
      <c r="J72" s="60">
        <f t="shared" ref="J72" si="9">G72*4.1+H72*9.3+I72*4.1</f>
        <v>230.75</v>
      </c>
      <c r="K72" s="64">
        <v>239</v>
      </c>
      <c r="L72" s="65">
        <v>33.83</v>
      </c>
    </row>
    <row r="73" spans="1:12" s="23" customFormat="1" x14ac:dyDescent="0.2">
      <c r="A73" s="28"/>
      <c r="B73" s="29"/>
      <c r="C73" s="30"/>
      <c r="D73" s="31" t="s">
        <v>29</v>
      </c>
      <c r="E73" s="58" t="s">
        <v>73</v>
      </c>
      <c r="F73" s="59">
        <v>150</v>
      </c>
      <c r="G73" s="60">
        <v>2.9</v>
      </c>
      <c r="H73" s="60">
        <v>2.9</v>
      </c>
      <c r="I73" s="60">
        <v>32.200000000000003</v>
      </c>
      <c r="J73" s="60">
        <f>G73*4.1+H73*9.3+I73*4.1</f>
        <v>170.88</v>
      </c>
      <c r="K73" s="64">
        <v>312</v>
      </c>
      <c r="L73" s="65">
        <v>15.29</v>
      </c>
    </row>
    <row r="74" spans="1:12" s="23" customFormat="1" x14ac:dyDescent="0.2">
      <c r="A74" s="28"/>
      <c r="B74" s="29"/>
      <c r="C74" s="30"/>
      <c r="D74" s="31" t="s">
        <v>30</v>
      </c>
      <c r="E74" s="58" t="s">
        <v>74</v>
      </c>
      <c r="F74" s="59">
        <v>200</v>
      </c>
      <c r="G74" s="60">
        <v>0.1</v>
      </c>
      <c r="H74" s="60">
        <v>0.1</v>
      </c>
      <c r="I74" s="60">
        <v>13.1</v>
      </c>
      <c r="J74" s="60">
        <f>G74*4.1+H74*9.3+I74*4.1</f>
        <v>55.05</v>
      </c>
      <c r="K74" s="64">
        <v>438</v>
      </c>
      <c r="L74" s="65">
        <v>3.83</v>
      </c>
    </row>
    <row r="75" spans="1:12" s="23" customFormat="1" x14ac:dyDescent="0.2">
      <c r="A75" s="28"/>
      <c r="B75" s="29"/>
      <c r="C75" s="30"/>
      <c r="D75" s="31" t="s">
        <v>32</v>
      </c>
      <c r="E75" s="58" t="s">
        <v>50</v>
      </c>
      <c r="F75" s="59">
        <v>40</v>
      </c>
      <c r="G75" s="60">
        <v>2.7</v>
      </c>
      <c r="H75" s="60">
        <v>0.4</v>
      </c>
      <c r="I75" s="60">
        <v>17</v>
      </c>
      <c r="J75" s="60">
        <f>G75*4.1+H75*9.3+I75*4.1</f>
        <v>84.49</v>
      </c>
      <c r="K75" s="64"/>
      <c r="L75" s="65">
        <v>3</v>
      </c>
    </row>
    <row r="76" spans="1:12" s="23" customFormat="1" x14ac:dyDescent="0.2">
      <c r="A76" s="34"/>
      <c r="B76" s="35"/>
      <c r="C76" s="36"/>
      <c r="D76" s="37" t="s">
        <v>33</v>
      </c>
      <c r="E76" s="38"/>
      <c r="F76" s="33">
        <f>SUM(F70:F75)</f>
        <v>805</v>
      </c>
      <c r="G76" s="33">
        <f>SUM(G70:G75)</f>
        <v>27.7</v>
      </c>
      <c r="H76" s="33">
        <f>SUM(H70:H75)</f>
        <v>27</v>
      </c>
      <c r="I76" s="33">
        <f>SUM(I70:I75)</f>
        <v>107.4</v>
      </c>
      <c r="J76" s="33">
        <f>SUM(J70:J75)</f>
        <v>805.01</v>
      </c>
      <c r="K76" s="32"/>
      <c r="L76" s="52">
        <f>SUM(L70:L75)</f>
        <v>78.63</v>
      </c>
    </row>
    <row r="77" spans="1:12" s="23" customFormat="1" ht="15.75" customHeight="1" thickBot="1" x14ac:dyDescent="0.25">
      <c r="A77" s="42">
        <f>A64</f>
        <v>1</v>
      </c>
      <c r="B77" s="43">
        <f>B64</f>
        <v>3</v>
      </c>
      <c r="C77" s="83" t="s">
        <v>4</v>
      </c>
      <c r="D77" s="84"/>
      <c r="E77" s="44"/>
      <c r="F77" s="45">
        <f>F69+F76</f>
        <v>1525</v>
      </c>
      <c r="G77" s="45">
        <f>G69+G76</f>
        <v>47.6</v>
      </c>
      <c r="H77" s="45">
        <f>H69+H76</f>
        <v>47.7</v>
      </c>
      <c r="I77" s="45">
        <f>I69+I76</f>
        <v>189.3</v>
      </c>
      <c r="J77" s="45">
        <f>J69+J76</f>
        <v>1414.9</v>
      </c>
      <c r="K77" s="45"/>
      <c r="L77" s="53">
        <f>L69+L76</f>
        <v>139.80000000000001</v>
      </c>
    </row>
    <row r="78" spans="1:12" s="23" customFormat="1" x14ac:dyDescent="0.2">
      <c r="A78" s="24">
        <v>1</v>
      </c>
      <c r="B78" s="25">
        <v>3</v>
      </c>
      <c r="C78" s="26" t="s">
        <v>20</v>
      </c>
      <c r="D78" s="27" t="s">
        <v>21</v>
      </c>
      <c r="E78" s="58" t="s">
        <v>75</v>
      </c>
      <c r="F78" s="63">
        <v>200</v>
      </c>
      <c r="G78" s="60">
        <v>8.9</v>
      </c>
      <c r="H78" s="60">
        <v>7.6</v>
      </c>
      <c r="I78" s="60">
        <v>28.7</v>
      </c>
      <c r="J78" s="60">
        <f t="shared" ref="J78:J81" si="10">G78*4.1+H78*9.3+I78*4.1</f>
        <v>224.83999999999997</v>
      </c>
      <c r="K78" s="61">
        <v>190</v>
      </c>
      <c r="L78" s="62">
        <v>11.41</v>
      </c>
    </row>
    <row r="79" spans="1:12" s="23" customFormat="1" x14ac:dyDescent="0.2">
      <c r="A79" s="28"/>
      <c r="B79" s="29"/>
      <c r="C79" s="30"/>
      <c r="D79" s="31" t="s">
        <v>22</v>
      </c>
      <c r="E79" s="58" t="s">
        <v>40</v>
      </c>
      <c r="F79" s="63">
        <v>200</v>
      </c>
      <c r="G79" s="60">
        <v>0</v>
      </c>
      <c r="H79" s="60">
        <v>0</v>
      </c>
      <c r="I79" s="60">
        <v>9.6999999999999993</v>
      </c>
      <c r="J79" s="60">
        <f t="shared" si="10"/>
        <v>39.769999999999996</v>
      </c>
      <c r="K79" s="64">
        <v>430</v>
      </c>
      <c r="L79" s="65">
        <v>2.5</v>
      </c>
    </row>
    <row r="80" spans="1:12" s="23" customFormat="1" x14ac:dyDescent="0.2">
      <c r="A80" s="28"/>
      <c r="B80" s="29"/>
      <c r="C80" s="30"/>
      <c r="D80" s="31" t="s">
        <v>23</v>
      </c>
      <c r="E80" s="58" t="s">
        <v>41</v>
      </c>
      <c r="F80" s="66">
        <v>35</v>
      </c>
      <c r="G80" s="60">
        <v>7.3</v>
      </c>
      <c r="H80" s="60">
        <v>8.5</v>
      </c>
      <c r="I80" s="60">
        <v>20.6</v>
      </c>
      <c r="J80" s="60">
        <f>G80*4.1+H80*9.3+I80*4.1</f>
        <v>193.44</v>
      </c>
      <c r="K80" s="64">
        <v>3</v>
      </c>
      <c r="L80" s="65">
        <v>17.98</v>
      </c>
    </row>
    <row r="81" spans="1:12" s="23" customFormat="1" x14ac:dyDescent="0.2">
      <c r="A81" s="28"/>
      <c r="B81" s="29"/>
      <c r="C81" s="30"/>
      <c r="D81" s="31" t="s">
        <v>24</v>
      </c>
      <c r="E81" s="58" t="s">
        <v>53</v>
      </c>
      <c r="F81" s="75">
        <v>100</v>
      </c>
      <c r="G81" s="60">
        <v>0.4</v>
      </c>
      <c r="H81" s="60">
        <v>0.4</v>
      </c>
      <c r="I81" s="60">
        <v>9.8000000000000007</v>
      </c>
      <c r="J81" s="60">
        <f t="shared" si="10"/>
        <v>45.54</v>
      </c>
      <c r="K81" s="64"/>
      <c r="L81" s="65">
        <v>10</v>
      </c>
    </row>
    <row r="82" spans="1:12" s="23" customFormat="1" x14ac:dyDescent="0.2">
      <c r="A82" s="28"/>
      <c r="B82" s="29"/>
      <c r="C82" s="30" t="s">
        <v>44</v>
      </c>
      <c r="D82" s="31" t="s">
        <v>30</v>
      </c>
      <c r="E82" s="72" t="s">
        <v>42</v>
      </c>
      <c r="F82" s="76">
        <v>200</v>
      </c>
      <c r="G82" s="60">
        <v>3</v>
      </c>
      <c r="H82" s="60">
        <v>3.2</v>
      </c>
      <c r="I82" s="60">
        <v>5.9</v>
      </c>
      <c r="J82" s="60">
        <f>G82*4.1+H82*9.3+I82*4.1</f>
        <v>66.25</v>
      </c>
      <c r="K82" s="64"/>
      <c r="L82" s="65">
        <v>14.8</v>
      </c>
    </row>
    <row r="83" spans="1:12" s="23" customFormat="1" x14ac:dyDescent="0.2">
      <c r="A83" s="28"/>
      <c r="B83" s="29"/>
      <c r="C83" s="30"/>
      <c r="D83" s="47"/>
      <c r="E83" s="72" t="s">
        <v>43</v>
      </c>
      <c r="F83" s="73">
        <v>20</v>
      </c>
      <c r="G83" s="74">
        <v>0.6</v>
      </c>
      <c r="H83" s="74">
        <v>1.3</v>
      </c>
      <c r="I83" s="74">
        <v>9</v>
      </c>
      <c r="J83" s="60">
        <f>G83*4.1+H83*9.3+I83*4.1</f>
        <v>51.45</v>
      </c>
      <c r="K83" s="64"/>
      <c r="L83" s="65">
        <v>4.16</v>
      </c>
    </row>
    <row r="84" spans="1:12" s="23" customFormat="1" x14ac:dyDescent="0.2">
      <c r="A84" s="34"/>
      <c r="B84" s="35"/>
      <c r="C84" s="36"/>
      <c r="D84" s="37" t="s">
        <v>33</v>
      </c>
      <c r="E84" s="38"/>
      <c r="F84" s="33">
        <f>SUM(F78:F83)</f>
        <v>755</v>
      </c>
      <c r="G84" s="33">
        <f>SUM(G78:G83)</f>
        <v>20.2</v>
      </c>
      <c r="H84" s="33">
        <f>SUM(H78:H83)</f>
        <v>21</v>
      </c>
      <c r="I84" s="33">
        <f>SUM(I78:I83)</f>
        <v>83.7</v>
      </c>
      <c r="J84" s="33">
        <f>SUM(J78:J83)</f>
        <v>621.29</v>
      </c>
      <c r="K84" s="32"/>
      <c r="L84" s="52">
        <f>SUM(L78:L83)</f>
        <v>60.849999999999994</v>
      </c>
    </row>
    <row r="85" spans="1:12" s="23" customFormat="1" x14ac:dyDescent="0.2">
      <c r="A85" s="39">
        <f>A78</f>
        <v>1</v>
      </c>
      <c r="B85" s="40">
        <v>3</v>
      </c>
      <c r="C85" s="41" t="s">
        <v>25</v>
      </c>
      <c r="D85" s="31" t="s">
        <v>26</v>
      </c>
      <c r="E85" s="58" t="s">
        <v>70</v>
      </c>
      <c r="F85" s="59">
        <v>60</v>
      </c>
      <c r="G85" s="60">
        <v>1</v>
      </c>
      <c r="H85" s="60">
        <v>1.9</v>
      </c>
      <c r="I85" s="60">
        <v>3.8</v>
      </c>
      <c r="J85" s="60">
        <f>G85*4.1+H85*9.3+I85*4.1</f>
        <v>37.35</v>
      </c>
      <c r="K85" s="59">
        <v>47</v>
      </c>
      <c r="L85" s="65">
        <v>7.95</v>
      </c>
    </row>
    <row r="86" spans="1:12" s="23" customFormat="1" x14ac:dyDescent="0.2">
      <c r="A86" s="28"/>
      <c r="B86" s="29"/>
      <c r="C86" s="30"/>
      <c r="D86" s="31" t="s">
        <v>27</v>
      </c>
      <c r="E86" s="77" t="s">
        <v>71</v>
      </c>
      <c r="F86" s="59">
        <v>255</v>
      </c>
      <c r="G86" s="60">
        <v>8.1999999999999993</v>
      </c>
      <c r="H86" s="60">
        <v>9.1</v>
      </c>
      <c r="I86" s="60">
        <v>26.4</v>
      </c>
      <c r="J86" s="60">
        <f>G86*4.1+H86*9.3+I86*4.1</f>
        <v>226.48999999999998</v>
      </c>
      <c r="K86" s="59">
        <v>96</v>
      </c>
      <c r="L86" s="65">
        <v>14.73</v>
      </c>
    </row>
    <row r="87" spans="1:12" s="23" customFormat="1" x14ac:dyDescent="0.2">
      <c r="A87" s="28"/>
      <c r="B87" s="29"/>
      <c r="C87" s="30"/>
      <c r="D87" s="31" t="s">
        <v>28</v>
      </c>
      <c r="E87" s="77" t="s">
        <v>76</v>
      </c>
      <c r="F87" s="59">
        <v>100</v>
      </c>
      <c r="G87" s="60">
        <v>12.8</v>
      </c>
      <c r="H87" s="60">
        <v>12.6</v>
      </c>
      <c r="I87" s="60">
        <v>14.9</v>
      </c>
      <c r="J87" s="60">
        <f t="shared" ref="J87" si="11">G87*4.1+H87*9.3+I87*4.1</f>
        <v>230.75</v>
      </c>
      <c r="K87" s="59">
        <v>238</v>
      </c>
      <c r="L87" s="65">
        <v>34.85</v>
      </c>
    </row>
    <row r="88" spans="1:12" s="23" customFormat="1" x14ac:dyDescent="0.2">
      <c r="A88" s="28"/>
      <c r="B88" s="29"/>
      <c r="C88" s="30"/>
      <c r="D88" s="31" t="s">
        <v>29</v>
      </c>
      <c r="E88" s="58" t="s">
        <v>77</v>
      </c>
      <c r="F88" s="59">
        <v>150</v>
      </c>
      <c r="G88" s="60">
        <v>2.9</v>
      </c>
      <c r="H88" s="60">
        <v>2.9</v>
      </c>
      <c r="I88" s="60">
        <v>32.200000000000003</v>
      </c>
      <c r="J88" s="60">
        <f>G88*4.1+H88*9.3+I88*4.1</f>
        <v>170.88</v>
      </c>
      <c r="K88" s="59">
        <v>310</v>
      </c>
      <c r="L88" s="65">
        <v>14.59</v>
      </c>
    </row>
    <row r="89" spans="1:12" s="23" customFormat="1" x14ac:dyDescent="0.2">
      <c r="A89" s="28"/>
      <c r="B89" s="29"/>
      <c r="C89" s="30"/>
      <c r="D89" s="31" t="s">
        <v>30</v>
      </c>
      <c r="E89" s="58" t="s">
        <v>74</v>
      </c>
      <c r="F89" s="59">
        <v>200</v>
      </c>
      <c r="G89" s="60">
        <v>0.1</v>
      </c>
      <c r="H89" s="60">
        <v>0.1</v>
      </c>
      <c r="I89" s="60">
        <v>13.1</v>
      </c>
      <c r="J89" s="60">
        <f>G89*4.1+H89*9.3+I89*4.1</f>
        <v>55.05</v>
      </c>
      <c r="K89" s="59">
        <v>438</v>
      </c>
      <c r="L89" s="65">
        <v>3.83</v>
      </c>
    </row>
    <row r="90" spans="1:12" s="23" customFormat="1" x14ac:dyDescent="0.2">
      <c r="A90" s="28"/>
      <c r="B90" s="29"/>
      <c r="C90" s="30"/>
      <c r="D90" s="31" t="s">
        <v>32</v>
      </c>
      <c r="E90" s="58" t="s">
        <v>50</v>
      </c>
      <c r="F90" s="59">
        <v>40</v>
      </c>
      <c r="G90" s="60">
        <v>2.7</v>
      </c>
      <c r="H90" s="60">
        <v>0.4</v>
      </c>
      <c r="I90" s="60">
        <v>17</v>
      </c>
      <c r="J90" s="60">
        <f>G90*4.1+H90*9.3+I90*4.1</f>
        <v>84.49</v>
      </c>
      <c r="K90" s="64"/>
      <c r="L90" s="65">
        <v>3</v>
      </c>
    </row>
    <row r="91" spans="1:12" s="23" customFormat="1" x14ac:dyDescent="0.2">
      <c r="A91" s="34"/>
      <c r="B91" s="35"/>
      <c r="C91" s="36"/>
      <c r="D91" s="37" t="s">
        <v>33</v>
      </c>
      <c r="E91" s="38"/>
      <c r="F91" s="33">
        <f>SUM(F85:F90)</f>
        <v>805</v>
      </c>
      <c r="G91" s="33">
        <f>SUM(G85:G90)</f>
        <v>27.7</v>
      </c>
      <c r="H91" s="33">
        <f>SUM(H85:H90)</f>
        <v>27</v>
      </c>
      <c r="I91" s="33">
        <f>SUM(I85:I90)</f>
        <v>107.4</v>
      </c>
      <c r="J91" s="33">
        <f>SUM(J85:J90)</f>
        <v>805.01</v>
      </c>
      <c r="K91" s="32"/>
      <c r="L91" s="52">
        <f>SUM(L85:L90)</f>
        <v>78.95</v>
      </c>
    </row>
    <row r="92" spans="1:12" s="23" customFormat="1" ht="15.75" customHeight="1" thickBot="1" x14ac:dyDescent="0.25">
      <c r="A92" s="42">
        <f>A78</f>
        <v>1</v>
      </c>
      <c r="B92" s="43">
        <f>B78</f>
        <v>3</v>
      </c>
      <c r="C92" s="83" t="s">
        <v>4</v>
      </c>
      <c r="D92" s="84"/>
      <c r="E92" s="44"/>
      <c r="F92" s="45">
        <f>F84+F91</f>
        <v>1560</v>
      </c>
      <c r="G92" s="45">
        <f>G84+G91</f>
        <v>47.9</v>
      </c>
      <c r="H92" s="45">
        <f>H84+H91</f>
        <v>48</v>
      </c>
      <c r="I92" s="45">
        <f>I84+I91</f>
        <v>191.10000000000002</v>
      </c>
      <c r="J92" s="45">
        <f>J84+J91</f>
        <v>1426.3</v>
      </c>
      <c r="K92" s="45"/>
      <c r="L92" s="53">
        <f>L84+L91</f>
        <v>139.80000000000001</v>
      </c>
    </row>
    <row r="93" spans="1:12" s="23" customFormat="1" ht="25.5" x14ac:dyDescent="0.2">
      <c r="A93" s="24">
        <v>1</v>
      </c>
      <c r="B93" s="25">
        <v>4</v>
      </c>
      <c r="C93" s="26" t="s">
        <v>20</v>
      </c>
      <c r="D93" s="27" t="s">
        <v>21</v>
      </c>
      <c r="E93" s="58" t="s">
        <v>78</v>
      </c>
      <c r="F93" s="63">
        <v>150</v>
      </c>
      <c r="G93" s="60">
        <v>11.4</v>
      </c>
      <c r="H93" s="60">
        <v>4.0999999999999996</v>
      </c>
      <c r="I93" s="60">
        <v>27.9</v>
      </c>
      <c r="J93" s="60">
        <f t="shared" ref="J93:J96" si="12">G93*4.1+H93*9.3+I93*4.1</f>
        <v>199.26</v>
      </c>
      <c r="K93" s="59">
        <v>184</v>
      </c>
      <c r="L93" s="62">
        <v>10.01</v>
      </c>
    </row>
    <row r="94" spans="1:12" s="23" customFormat="1" x14ac:dyDescent="0.2">
      <c r="A94" s="28"/>
      <c r="B94" s="29"/>
      <c r="C94" s="30"/>
      <c r="D94" s="31" t="s">
        <v>22</v>
      </c>
      <c r="E94" s="58" t="s">
        <v>58</v>
      </c>
      <c r="F94" s="63">
        <v>210</v>
      </c>
      <c r="G94" s="60">
        <v>0.1</v>
      </c>
      <c r="H94" s="60">
        <v>0</v>
      </c>
      <c r="I94" s="60">
        <v>9.8000000000000007</v>
      </c>
      <c r="J94" s="60">
        <f t="shared" si="12"/>
        <v>40.589999999999996</v>
      </c>
      <c r="K94" s="59">
        <v>431</v>
      </c>
      <c r="L94" s="65">
        <v>4.3</v>
      </c>
    </row>
    <row r="95" spans="1:12" s="23" customFormat="1" x14ac:dyDescent="0.2">
      <c r="A95" s="28"/>
      <c r="B95" s="29"/>
      <c r="C95" s="30"/>
      <c r="D95" s="31" t="s">
        <v>24</v>
      </c>
      <c r="E95" s="58" t="s">
        <v>79</v>
      </c>
      <c r="F95" s="63">
        <v>100</v>
      </c>
      <c r="G95" s="60">
        <v>0.9</v>
      </c>
      <c r="H95" s="60">
        <v>0.9</v>
      </c>
      <c r="I95" s="60">
        <v>18.3</v>
      </c>
      <c r="J95" s="60">
        <f t="shared" si="12"/>
        <v>87.09</v>
      </c>
      <c r="K95" s="63"/>
      <c r="L95" s="65">
        <v>19.98</v>
      </c>
    </row>
    <row r="96" spans="1:12" s="23" customFormat="1" x14ac:dyDescent="0.2">
      <c r="A96" s="28"/>
      <c r="B96" s="29"/>
      <c r="C96" s="30"/>
      <c r="D96" s="81"/>
      <c r="E96" s="58" t="s">
        <v>80</v>
      </c>
      <c r="F96" s="78">
        <v>40</v>
      </c>
      <c r="G96" s="60">
        <v>2.2999999999999998</v>
      </c>
      <c r="H96" s="60">
        <v>9.1</v>
      </c>
      <c r="I96" s="60">
        <v>15.5</v>
      </c>
      <c r="J96" s="60">
        <f t="shared" si="12"/>
        <v>157.61000000000001</v>
      </c>
      <c r="K96" s="59">
        <v>1</v>
      </c>
      <c r="L96" s="65">
        <v>8.32</v>
      </c>
    </row>
    <row r="97" spans="1:12" s="23" customFormat="1" x14ac:dyDescent="0.2">
      <c r="A97" s="28"/>
      <c r="B97" s="29"/>
      <c r="C97" s="30" t="s">
        <v>44</v>
      </c>
      <c r="D97" s="31" t="s">
        <v>30</v>
      </c>
      <c r="E97" s="67" t="s">
        <v>42</v>
      </c>
      <c r="F97" s="68">
        <v>200</v>
      </c>
      <c r="G97" s="69">
        <v>3</v>
      </c>
      <c r="H97" s="69">
        <v>3.2</v>
      </c>
      <c r="I97" s="69">
        <v>5.9</v>
      </c>
      <c r="J97" s="69">
        <f>G97*4.1+H97*9.3+I97*4.1</f>
        <v>66.25</v>
      </c>
      <c r="K97" s="64"/>
      <c r="L97" s="65">
        <v>14.8</v>
      </c>
    </row>
    <row r="98" spans="1:12" s="23" customFormat="1" x14ac:dyDescent="0.2">
      <c r="A98" s="28"/>
      <c r="B98" s="29"/>
      <c r="C98" s="30"/>
      <c r="D98" s="47"/>
      <c r="E98" s="72" t="s">
        <v>43</v>
      </c>
      <c r="F98" s="73">
        <v>20</v>
      </c>
      <c r="G98" s="74">
        <v>0.6</v>
      </c>
      <c r="H98" s="74">
        <v>1.3</v>
      </c>
      <c r="I98" s="74">
        <v>9</v>
      </c>
      <c r="J98" s="60">
        <f>G98*4.1+H98*9.3+I98*4.1</f>
        <v>51.45</v>
      </c>
      <c r="K98" s="64"/>
      <c r="L98" s="65">
        <v>4.16</v>
      </c>
    </row>
    <row r="99" spans="1:12" s="23" customFormat="1" x14ac:dyDescent="0.2">
      <c r="A99" s="34"/>
      <c r="B99" s="35"/>
      <c r="C99" s="36"/>
      <c r="D99" s="37" t="s">
        <v>33</v>
      </c>
      <c r="E99" s="38"/>
      <c r="F99" s="33">
        <f>SUM(F93:F98)</f>
        <v>720</v>
      </c>
      <c r="G99" s="33">
        <f>SUM(G93:G98)</f>
        <v>18.3</v>
      </c>
      <c r="H99" s="33">
        <f>SUM(H93:H98)</f>
        <v>18.600000000000001</v>
      </c>
      <c r="I99" s="33">
        <f>SUM(I93:I98)</f>
        <v>86.4</v>
      </c>
      <c r="J99" s="50">
        <f>SUM(J93:J98)</f>
        <v>602.25</v>
      </c>
      <c r="K99" s="32"/>
      <c r="L99" s="52">
        <f>SUM(L93:L98)</f>
        <v>61.569999999999993</v>
      </c>
    </row>
    <row r="100" spans="1:12" s="23" customFormat="1" x14ac:dyDescent="0.2">
      <c r="A100" s="39">
        <f>A93</f>
        <v>1</v>
      </c>
      <c r="B100" s="40">
        <v>4</v>
      </c>
      <c r="C100" s="41" t="s">
        <v>25</v>
      </c>
      <c r="D100" s="31" t="s">
        <v>26</v>
      </c>
      <c r="E100" s="58" t="s">
        <v>45</v>
      </c>
      <c r="F100" s="59">
        <v>60</v>
      </c>
      <c r="G100" s="60">
        <v>0.5</v>
      </c>
      <c r="H100" s="60">
        <v>0.1</v>
      </c>
      <c r="I100" s="60">
        <v>1</v>
      </c>
      <c r="J100" s="60">
        <f>G100*4.1+H100*9.3+I100*4.1</f>
        <v>7.08</v>
      </c>
      <c r="K100" s="59">
        <v>2</v>
      </c>
      <c r="L100" s="65">
        <v>12</v>
      </c>
    </row>
    <row r="101" spans="1:12" s="23" customFormat="1" x14ac:dyDescent="0.2">
      <c r="A101" s="28"/>
      <c r="B101" s="29"/>
      <c r="C101" s="30"/>
      <c r="D101" s="31" t="s">
        <v>27</v>
      </c>
      <c r="E101" s="58" t="s">
        <v>81</v>
      </c>
      <c r="F101" s="59">
        <v>250</v>
      </c>
      <c r="G101" s="60">
        <v>5</v>
      </c>
      <c r="H101" s="60">
        <v>9</v>
      </c>
      <c r="I101" s="60">
        <v>12.8</v>
      </c>
      <c r="J101" s="60">
        <f t="shared" ref="J101:J105" si="13">G101*4.1+H101*9.3+I101*4.1</f>
        <v>156.68</v>
      </c>
      <c r="K101" s="59">
        <v>82</v>
      </c>
      <c r="L101" s="65">
        <v>13.64</v>
      </c>
    </row>
    <row r="102" spans="1:12" s="23" customFormat="1" x14ac:dyDescent="0.2">
      <c r="A102" s="28"/>
      <c r="B102" s="29"/>
      <c r="C102" s="30"/>
      <c r="D102" s="31" t="s">
        <v>28</v>
      </c>
      <c r="E102" s="58" t="s">
        <v>82</v>
      </c>
      <c r="F102" s="59">
        <v>100</v>
      </c>
      <c r="G102" s="60">
        <v>8.6999999999999993</v>
      </c>
      <c r="H102" s="60">
        <v>11</v>
      </c>
      <c r="I102" s="60">
        <v>8.6999999999999993</v>
      </c>
      <c r="J102" s="60">
        <f t="shared" si="13"/>
        <v>173.64</v>
      </c>
      <c r="K102" s="59">
        <v>255</v>
      </c>
      <c r="L102" s="65">
        <v>35.97</v>
      </c>
    </row>
    <row r="103" spans="1:12" s="23" customFormat="1" x14ac:dyDescent="0.2">
      <c r="A103" s="28"/>
      <c r="B103" s="29"/>
      <c r="C103" s="30"/>
      <c r="D103" s="31" t="s">
        <v>29</v>
      </c>
      <c r="E103" s="58" t="s">
        <v>68</v>
      </c>
      <c r="F103" s="63">
        <v>150</v>
      </c>
      <c r="G103" s="60">
        <v>8.4</v>
      </c>
      <c r="H103" s="60">
        <v>4.2</v>
      </c>
      <c r="I103" s="60">
        <v>38.200000000000003</v>
      </c>
      <c r="J103" s="60">
        <f t="shared" si="13"/>
        <v>230.12</v>
      </c>
      <c r="K103" s="59">
        <v>305</v>
      </c>
      <c r="L103" s="65">
        <v>9.24</v>
      </c>
    </row>
    <row r="104" spans="1:12" s="23" customFormat="1" x14ac:dyDescent="0.2">
      <c r="A104" s="28"/>
      <c r="B104" s="29"/>
      <c r="C104" s="30"/>
      <c r="D104" s="31" t="s">
        <v>30</v>
      </c>
      <c r="E104" s="58" t="s">
        <v>83</v>
      </c>
      <c r="F104" s="59">
        <v>200</v>
      </c>
      <c r="G104" s="60">
        <v>0.6</v>
      </c>
      <c r="H104" s="60">
        <v>0.1</v>
      </c>
      <c r="I104" s="60">
        <v>31.7</v>
      </c>
      <c r="J104" s="60">
        <f t="shared" si="13"/>
        <v>133.35999999999999</v>
      </c>
      <c r="K104" s="59">
        <v>402</v>
      </c>
      <c r="L104" s="65">
        <v>5.88</v>
      </c>
    </row>
    <row r="105" spans="1:12" s="23" customFormat="1" x14ac:dyDescent="0.2">
      <c r="A105" s="28"/>
      <c r="B105" s="29"/>
      <c r="C105" s="30"/>
      <c r="D105" s="31" t="s">
        <v>32</v>
      </c>
      <c r="E105" s="58" t="s">
        <v>50</v>
      </c>
      <c r="F105" s="75">
        <v>20</v>
      </c>
      <c r="G105" s="60">
        <v>1.3</v>
      </c>
      <c r="H105" s="60">
        <v>0.2</v>
      </c>
      <c r="I105" s="60">
        <v>8.5</v>
      </c>
      <c r="J105" s="60">
        <f t="shared" si="13"/>
        <v>42.039999999999992</v>
      </c>
      <c r="K105" s="64"/>
      <c r="L105" s="65">
        <v>1.5</v>
      </c>
    </row>
    <row r="106" spans="1:12" s="23" customFormat="1" x14ac:dyDescent="0.2">
      <c r="A106" s="34"/>
      <c r="B106" s="35"/>
      <c r="C106" s="36"/>
      <c r="D106" s="37" t="s">
        <v>33</v>
      </c>
      <c r="E106" s="38"/>
      <c r="F106" s="33">
        <f>SUM(F100:F105)</f>
        <v>780</v>
      </c>
      <c r="G106" s="33">
        <f>SUM(G100:G105)</f>
        <v>24.500000000000004</v>
      </c>
      <c r="H106" s="33">
        <f>SUM(H100:H105)</f>
        <v>24.6</v>
      </c>
      <c r="I106" s="33">
        <f>SUM(I100:I105)</f>
        <v>100.9</v>
      </c>
      <c r="J106" s="51">
        <f>SUM(J100:J105)</f>
        <v>742.92</v>
      </c>
      <c r="K106" s="32"/>
      <c r="L106" s="52">
        <f>SUM(L100:L105)</f>
        <v>78.22999999999999</v>
      </c>
    </row>
    <row r="107" spans="1:12" s="23" customFormat="1" ht="15.75" customHeight="1" thickBot="1" x14ac:dyDescent="0.25">
      <c r="A107" s="42">
        <f>A93</f>
        <v>1</v>
      </c>
      <c r="B107" s="43">
        <f>B93</f>
        <v>4</v>
      </c>
      <c r="C107" s="83" t="s">
        <v>4</v>
      </c>
      <c r="D107" s="84"/>
      <c r="E107" s="44"/>
      <c r="F107" s="45">
        <f>F99+F106</f>
        <v>1500</v>
      </c>
      <c r="G107" s="45">
        <f>G99+G106</f>
        <v>42.800000000000004</v>
      </c>
      <c r="H107" s="45">
        <f>H99+H106</f>
        <v>43.2</v>
      </c>
      <c r="I107" s="45">
        <f>I99+I106</f>
        <v>187.3</v>
      </c>
      <c r="J107" s="45">
        <f>J99+J106</f>
        <v>1345.17</v>
      </c>
      <c r="K107" s="45"/>
      <c r="L107" s="53">
        <f>L99+L106</f>
        <v>139.79999999999998</v>
      </c>
    </row>
    <row r="108" spans="1:12" s="23" customFormat="1" x14ac:dyDescent="0.2">
      <c r="A108" s="24">
        <v>1</v>
      </c>
      <c r="B108" s="25">
        <v>4</v>
      </c>
      <c r="C108" s="26" t="s">
        <v>20</v>
      </c>
      <c r="D108" s="27" t="s">
        <v>21</v>
      </c>
      <c r="E108" s="58" t="s">
        <v>84</v>
      </c>
      <c r="F108" s="63">
        <v>190</v>
      </c>
      <c r="G108" s="60">
        <v>14.6</v>
      </c>
      <c r="H108" s="60">
        <v>15.3</v>
      </c>
      <c r="I108" s="60">
        <v>41.6</v>
      </c>
      <c r="J108" s="60">
        <f t="shared" ref="J108:J110" si="14">G108*4.1+H108*9.3+I108*4.1</f>
        <v>372.71000000000004</v>
      </c>
      <c r="K108" s="59">
        <v>222</v>
      </c>
      <c r="L108" s="62">
        <v>34.31</v>
      </c>
    </row>
    <row r="109" spans="1:12" s="23" customFormat="1" x14ac:dyDescent="0.2">
      <c r="A109" s="28"/>
      <c r="B109" s="29"/>
      <c r="C109" s="30"/>
      <c r="D109" s="31" t="s">
        <v>22</v>
      </c>
      <c r="E109" s="58" t="s">
        <v>40</v>
      </c>
      <c r="F109" s="63">
        <v>200</v>
      </c>
      <c r="G109" s="60">
        <v>0</v>
      </c>
      <c r="H109" s="60">
        <v>0</v>
      </c>
      <c r="I109" s="60">
        <v>9.6999999999999993</v>
      </c>
      <c r="J109" s="60">
        <f t="shared" si="14"/>
        <v>39.769999999999996</v>
      </c>
      <c r="K109" s="59">
        <v>430</v>
      </c>
      <c r="L109" s="65">
        <v>2.5</v>
      </c>
    </row>
    <row r="110" spans="1:12" s="23" customFormat="1" x14ac:dyDescent="0.2">
      <c r="A110" s="28"/>
      <c r="B110" s="29"/>
      <c r="C110" s="30"/>
      <c r="D110" s="31" t="s">
        <v>24</v>
      </c>
      <c r="E110" s="58" t="s">
        <v>53</v>
      </c>
      <c r="F110" s="63">
        <v>110</v>
      </c>
      <c r="G110" s="60">
        <v>0.4</v>
      </c>
      <c r="H110" s="60">
        <v>0.4</v>
      </c>
      <c r="I110" s="60">
        <v>9.8000000000000007</v>
      </c>
      <c r="J110" s="60">
        <f t="shared" si="14"/>
        <v>45.54</v>
      </c>
      <c r="K110" s="64"/>
      <c r="L110" s="65">
        <v>11</v>
      </c>
    </row>
    <row r="111" spans="1:12" s="23" customFormat="1" x14ac:dyDescent="0.2">
      <c r="A111" s="28"/>
      <c r="B111" s="29"/>
      <c r="C111" s="30" t="s">
        <v>44</v>
      </c>
      <c r="D111" s="31" t="s">
        <v>30</v>
      </c>
      <c r="E111" s="67" t="s">
        <v>42</v>
      </c>
      <c r="F111" s="68">
        <v>200</v>
      </c>
      <c r="G111" s="69">
        <v>3</v>
      </c>
      <c r="H111" s="69">
        <v>3.2</v>
      </c>
      <c r="I111" s="69">
        <v>5.9</v>
      </c>
      <c r="J111" s="69">
        <f>G111*4.1+H111*9.3+I111*4.1</f>
        <v>66.25</v>
      </c>
      <c r="K111" s="64"/>
      <c r="L111" s="65">
        <v>14.8</v>
      </c>
    </row>
    <row r="112" spans="1:12" s="23" customFormat="1" x14ac:dyDescent="0.2">
      <c r="A112" s="28"/>
      <c r="B112" s="29"/>
      <c r="C112" s="30"/>
      <c r="D112" s="47"/>
      <c r="E112" s="72" t="s">
        <v>43</v>
      </c>
      <c r="F112" s="73">
        <v>20</v>
      </c>
      <c r="G112" s="74">
        <v>0.6</v>
      </c>
      <c r="H112" s="74">
        <v>1.3</v>
      </c>
      <c r="I112" s="74">
        <v>9</v>
      </c>
      <c r="J112" s="60">
        <f>G112*4.1+H112*9.3+I112*4.1</f>
        <v>51.45</v>
      </c>
      <c r="K112" s="64"/>
      <c r="L112" s="65">
        <v>4.16</v>
      </c>
    </row>
    <row r="113" spans="1:12" s="23" customFormat="1" x14ac:dyDescent="0.2">
      <c r="A113" s="34"/>
      <c r="B113" s="35"/>
      <c r="C113" s="36"/>
      <c r="D113" s="37" t="s">
        <v>33</v>
      </c>
      <c r="E113" s="38"/>
      <c r="F113" s="33">
        <f>SUM(F108:F112)</f>
        <v>720</v>
      </c>
      <c r="G113" s="33">
        <f>SUM(G108:G112)</f>
        <v>18.600000000000001</v>
      </c>
      <c r="H113" s="33">
        <f>SUM(H108:H112)</f>
        <v>20.200000000000003</v>
      </c>
      <c r="I113" s="33">
        <f>SUM(I108:I112)</f>
        <v>76</v>
      </c>
      <c r="J113" s="51">
        <f>SUM(J108:J112)</f>
        <v>575.72</v>
      </c>
      <c r="K113" s="32"/>
      <c r="L113" s="52">
        <f>SUM(L108:L112)</f>
        <v>66.77</v>
      </c>
    </row>
    <row r="114" spans="1:12" s="23" customFormat="1" x14ac:dyDescent="0.2">
      <c r="A114" s="39">
        <f>A108</f>
        <v>1</v>
      </c>
      <c r="B114" s="40">
        <v>4</v>
      </c>
      <c r="C114" s="41" t="s">
        <v>25</v>
      </c>
      <c r="D114" s="31" t="s">
        <v>26</v>
      </c>
      <c r="E114" s="58" t="s">
        <v>45</v>
      </c>
      <c r="F114" s="59">
        <v>60</v>
      </c>
      <c r="G114" s="60">
        <v>0.5</v>
      </c>
      <c r="H114" s="60">
        <v>0.1</v>
      </c>
      <c r="I114" s="60">
        <v>1</v>
      </c>
      <c r="J114" s="60">
        <f>G114*4.1+H114*9.3+I114*4.1</f>
        <v>7.08</v>
      </c>
      <c r="K114" s="59">
        <v>2</v>
      </c>
      <c r="L114" s="65">
        <v>12</v>
      </c>
    </row>
    <row r="115" spans="1:12" s="23" customFormat="1" x14ac:dyDescent="0.2">
      <c r="A115" s="28"/>
      <c r="B115" s="29"/>
      <c r="C115" s="30"/>
      <c r="D115" s="31" t="s">
        <v>27</v>
      </c>
      <c r="E115" s="58" t="s">
        <v>81</v>
      </c>
      <c r="F115" s="59">
        <v>250</v>
      </c>
      <c r="G115" s="60">
        <v>5</v>
      </c>
      <c r="H115" s="60">
        <v>9</v>
      </c>
      <c r="I115" s="60">
        <v>12.8</v>
      </c>
      <c r="J115" s="60">
        <f t="shared" ref="J115:J119" si="15">G115*4.1+H115*9.3+I115*4.1</f>
        <v>156.68</v>
      </c>
      <c r="K115" s="59">
        <v>82</v>
      </c>
      <c r="L115" s="65">
        <v>13.64</v>
      </c>
    </row>
    <row r="116" spans="1:12" s="23" customFormat="1" x14ac:dyDescent="0.2">
      <c r="A116" s="28"/>
      <c r="B116" s="29"/>
      <c r="C116" s="30"/>
      <c r="D116" s="31" t="s">
        <v>28</v>
      </c>
      <c r="E116" s="58" t="s">
        <v>85</v>
      </c>
      <c r="F116" s="59">
        <v>100</v>
      </c>
      <c r="G116" s="60">
        <v>8.6999999999999993</v>
      </c>
      <c r="H116" s="60">
        <v>11</v>
      </c>
      <c r="I116" s="60">
        <v>8.6999999999999993</v>
      </c>
      <c r="J116" s="60">
        <f t="shared" si="15"/>
        <v>173.64</v>
      </c>
      <c r="K116" s="59">
        <v>226</v>
      </c>
      <c r="L116" s="65">
        <v>34.78</v>
      </c>
    </row>
    <row r="117" spans="1:12" s="23" customFormat="1" ht="25.5" x14ac:dyDescent="0.2">
      <c r="A117" s="28"/>
      <c r="B117" s="29"/>
      <c r="C117" s="30"/>
      <c r="D117" s="31" t="s">
        <v>29</v>
      </c>
      <c r="E117" s="58" t="s">
        <v>86</v>
      </c>
      <c r="F117" s="63">
        <v>150</v>
      </c>
      <c r="G117" s="60">
        <v>8</v>
      </c>
      <c r="H117" s="60">
        <v>4.3</v>
      </c>
      <c r="I117" s="60">
        <v>36.200000000000003</v>
      </c>
      <c r="J117" s="60">
        <f t="shared" si="15"/>
        <v>221.20999999999998</v>
      </c>
      <c r="K117" s="59">
        <v>305</v>
      </c>
      <c r="L117" s="65">
        <v>5.23</v>
      </c>
    </row>
    <row r="118" spans="1:12" s="23" customFormat="1" x14ac:dyDescent="0.2">
      <c r="A118" s="28"/>
      <c r="B118" s="29"/>
      <c r="C118" s="30"/>
      <c r="D118" s="31" t="s">
        <v>30</v>
      </c>
      <c r="E118" s="58" t="s">
        <v>83</v>
      </c>
      <c r="F118" s="59">
        <v>200</v>
      </c>
      <c r="G118" s="60">
        <v>0.6</v>
      </c>
      <c r="H118" s="60">
        <v>0.1</v>
      </c>
      <c r="I118" s="60">
        <v>31.7</v>
      </c>
      <c r="J118" s="60">
        <f t="shared" si="15"/>
        <v>133.35999999999999</v>
      </c>
      <c r="K118" s="59">
        <v>402</v>
      </c>
      <c r="L118" s="65">
        <v>5.88</v>
      </c>
    </row>
    <row r="119" spans="1:12" s="23" customFormat="1" x14ac:dyDescent="0.2">
      <c r="A119" s="28"/>
      <c r="B119" s="29"/>
      <c r="C119" s="30"/>
      <c r="D119" s="31" t="s">
        <v>32</v>
      </c>
      <c r="E119" s="58" t="s">
        <v>50</v>
      </c>
      <c r="F119" s="75">
        <v>20</v>
      </c>
      <c r="G119" s="60">
        <v>1.3</v>
      </c>
      <c r="H119" s="60">
        <v>0.2</v>
      </c>
      <c r="I119" s="60">
        <v>8.5</v>
      </c>
      <c r="J119" s="60">
        <f t="shared" si="15"/>
        <v>42.039999999999992</v>
      </c>
      <c r="K119" s="64"/>
      <c r="L119" s="65">
        <v>1.5</v>
      </c>
    </row>
    <row r="120" spans="1:12" s="23" customFormat="1" x14ac:dyDescent="0.2">
      <c r="A120" s="34"/>
      <c r="B120" s="35"/>
      <c r="C120" s="36"/>
      <c r="D120" s="37" t="s">
        <v>33</v>
      </c>
      <c r="E120" s="38"/>
      <c r="F120" s="33">
        <f>SUM(F114:F119)</f>
        <v>780</v>
      </c>
      <c r="G120" s="33">
        <f>SUM(G114:G119)</f>
        <v>24.1</v>
      </c>
      <c r="H120" s="33">
        <f>SUM(H114:H119)</f>
        <v>24.700000000000003</v>
      </c>
      <c r="I120" s="33">
        <f>SUM(I114:I119)</f>
        <v>98.9</v>
      </c>
      <c r="J120" s="51">
        <f>SUM(J114:J119)</f>
        <v>734.00999999999988</v>
      </c>
      <c r="K120" s="32"/>
      <c r="L120" s="52">
        <f>SUM(L114:L119)</f>
        <v>73.03</v>
      </c>
    </row>
    <row r="121" spans="1:12" s="23" customFormat="1" ht="15.75" customHeight="1" thickBot="1" x14ac:dyDescent="0.25">
      <c r="A121" s="42">
        <f>A108</f>
        <v>1</v>
      </c>
      <c r="B121" s="43">
        <f>B108</f>
        <v>4</v>
      </c>
      <c r="C121" s="83" t="s">
        <v>4</v>
      </c>
      <c r="D121" s="84"/>
      <c r="E121" s="44"/>
      <c r="F121" s="45">
        <f>F113+F120</f>
        <v>1500</v>
      </c>
      <c r="G121" s="45">
        <f>G113+G120</f>
        <v>42.7</v>
      </c>
      <c r="H121" s="45">
        <f>H113+H120</f>
        <v>44.900000000000006</v>
      </c>
      <c r="I121" s="45">
        <f>I113+I120</f>
        <v>174.9</v>
      </c>
      <c r="J121" s="45">
        <f>J113+J120</f>
        <v>1309.73</v>
      </c>
      <c r="K121" s="45"/>
      <c r="L121" s="53">
        <f>L113+L120</f>
        <v>139.80000000000001</v>
      </c>
    </row>
    <row r="122" spans="1:12" s="23" customFormat="1" x14ac:dyDescent="0.2">
      <c r="A122" s="24">
        <v>1</v>
      </c>
      <c r="B122" s="25">
        <v>5</v>
      </c>
      <c r="C122" s="26" t="s">
        <v>20</v>
      </c>
      <c r="D122" s="27" t="s">
        <v>21</v>
      </c>
      <c r="E122" s="58" t="s">
        <v>87</v>
      </c>
      <c r="F122" s="59">
        <v>200</v>
      </c>
      <c r="G122" s="60">
        <v>16.3</v>
      </c>
      <c r="H122" s="60">
        <v>17.600000000000001</v>
      </c>
      <c r="I122" s="60">
        <v>48.9</v>
      </c>
      <c r="J122" s="60">
        <f>G122*4.1+H122*9.3+I122*4.1</f>
        <v>431</v>
      </c>
      <c r="K122" s="59">
        <v>214</v>
      </c>
      <c r="L122" s="62">
        <v>29.39</v>
      </c>
    </row>
    <row r="123" spans="1:12" s="23" customFormat="1" x14ac:dyDescent="0.2">
      <c r="A123" s="28"/>
      <c r="B123" s="29"/>
      <c r="C123" s="30"/>
      <c r="D123" s="31" t="s">
        <v>22</v>
      </c>
      <c r="E123" s="58" t="s">
        <v>40</v>
      </c>
      <c r="F123" s="63">
        <v>190</v>
      </c>
      <c r="G123" s="60">
        <v>0</v>
      </c>
      <c r="H123" s="60">
        <v>0</v>
      </c>
      <c r="I123" s="60">
        <v>9.1999999999999993</v>
      </c>
      <c r="J123" s="60">
        <f t="shared" ref="J123:J124" si="16">G123*4.1+H123*9.3+I123*4.1</f>
        <v>37.719999999999992</v>
      </c>
      <c r="K123" s="59">
        <v>430</v>
      </c>
      <c r="L123" s="65">
        <v>2.5</v>
      </c>
    </row>
    <row r="124" spans="1:12" s="23" customFormat="1" x14ac:dyDescent="0.2">
      <c r="A124" s="28"/>
      <c r="B124" s="29"/>
      <c r="C124" s="30"/>
      <c r="D124" s="31" t="s">
        <v>31</v>
      </c>
      <c r="E124" s="58" t="s">
        <v>57</v>
      </c>
      <c r="F124" s="59">
        <v>20</v>
      </c>
      <c r="G124" s="60">
        <v>1.5</v>
      </c>
      <c r="H124" s="60">
        <v>0.6</v>
      </c>
      <c r="I124" s="60">
        <v>10.3</v>
      </c>
      <c r="J124" s="60">
        <f t="shared" si="16"/>
        <v>53.959999999999994</v>
      </c>
      <c r="K124" s="64"/>
      <c r="L124" s="65">
        <v>2</v>
      </c>
    </row>
    <row r="125" spans="1:12" s="23" customFormat="1" x14ac:dyDescent="0.2">
      <c r="A125" s="28"/>
      <c r="B125" s="29"/>
      <c r="C125" s="30"/>
      <c r="D125" s="31" t="s">
        <v>24</v>
      </c>
      <c r="E125" s="58" t="s">
        <v>53</v>
      </c>
      <c r="F125" s="75">
        <v>100</v>
      </c>
      <c r="G125" s="60">
        <v>0.5</v>
      </c>
      <c r="H125" s="60">
        <v>0.5</v>
      </c>
      <c r="I125" s="60">
        <v>11.8</v>
      </c>
      <c r="J125" s="60">
        <f>G125*4.1+H125*9.3+I125*4.1</f>
        <v>55.08</v>
      </c>
      <c r="K125" s="64"/>
      <c r="L125" s="65">
        <v>12</v>
      </c>
    </row>
    <row r="126" spans="1:12" s="23" customFormat="1" x14ac:dyDescent="0.2">
      <c r="A126" s="28"/>
      <c r="B126" s="29"/>
      <c r="C126" s="30" t="s">
        <v>44</v>
      </c>
      <c r="D126" s="31" t="s">
        <v>30</v>
      </c>
      <c r="E126" s="72" t="s">
        <v>42</v>
      </c>
      <c r="F126" s="76">
        <v>200</v>
      </c>
      <c r="G126" s="60">
        <v>3</v>
      </c>
      <c r="H126" s="60">
        <v>3.2</v>
      </c>
      <c r="I126" s="60">
        <v>5.9</v>
      </c>
      <c r="J126" s="60">
        <f>G126*4.1+H126*9.3+I126*4.1</f>
        <v>66.25</v>
      </c>
      <c r="K126" s="64"/>
      <c r="L126" s="65">
        <v>14.8</v>
      </c>
    </row>
    <row r="127" spans="1:12" s="23" customFormat="1" x14ac:dyDescent="0.2">
      <c r="A127" s="28"/>
      <c r="B127" s="29"/>
      <c r="C127" s="30"/>
      <c r="D127" s="47"/>
      <c r="E127" s="72" t="s">
        <v>43</v>
      </c>
      <c r="F127" s="73">
        <v>20</v>
      </c>
      <c r="G127" s="74">
        <v>0.6</v>
      </c>
      <c r="H127" s="74">
        <v>1.3</v>
      </c>
      <c r="I127" s="74">
        <v>9</v>
      </c>
      <c r="J127" s="60">
        <f>G127*4.1+H127*9.3+I127*4.1</f>
        <v>51.45</v>
      </c>
      <c r="K127" s="64"/>
      <c r="L127" s="65">
        <v>4.16</v>
      </c>
    </row>
    <row r="128" spans="1:12" s="23" customFormat="1" x14ac:dyDescent="0.2">
      <c r="A128" s="34"/>
      <c r="B128" s="35"/>
      <c r="C128" s="36"/>
      <c r="D128" s="37" t="s">
        <v>33</v>
      </c>
      <c r="E128" s="38"/>
      <c r="F128" s="33">
        <f>SUM(F122:F127)</f>
        <v>730</v>
      </c>
      <c r="G128" s="33">
        <f>SUM(G122:G127)</f>
        <v>21.900000000000002</v>
      </c>
      <c r="H128" s="33">
        <f>SUM(H122:H127)</f>
        <v>23.200000000000003</v>
      </c>
      <c r="I128" s="33">
        <f>SUM(I122:I127)</f>
        <v>95.1</v>
      </c>
      <c r="J128" s="51">
        <f>SUM(J122:J127)</f>
        <v>695.46</v>
      </c>
      <c r="K128" s="32"/>
      <c r="L128" s="52">
        <f>SUM(L122:L127)</f>
        <v>64.849999999999994</v>
      </c>
    </row>
    <row r="129" spans="1:12" s="23" customFormat="1" x14ac:dyDescent="0.2">
      <c r="A129" s="39">
        <f>A122</f>
        <v>1</v>
      </c>
      <c r="B129" s="40">
        <v>5</v>
      </c>
      <c r="C129" s="41" t="s">
        <v>25</v>
      </c>
      <c r="D129" s="31" t="s">
        <v>26</v>
      </c>
      <c r="E129" s="58" t="s">
        <v>70</v>
      </c>
      <c r="F129" s="59">
        <v>60</v>
      </c>
      <c r="G129" s="60">
        <v>1</v>
      </c>
      <c r="H129" s="60">
        <v>1.9</v>
      </c>
      <c r="I129" s="60">
        <v>3.8</v>
      </c>
      <c r="J129" s="60">
        <f t="shared" ref="J129:J134" si="17">G129*4.1+H129*9.3+I129*4.1</f>
        <v>37.35</v>
      </c>
      <c r="K129" s="59">
        <v>47</v>
      </c>
      <c r="L129" s="65">
        <v>7.95</v>
      </c>
    </row>
    <row r="130" spans="1:12" s="23" customFormat="1" x14ac:dyDescent="0.2">
      <c r="A130" s="28"/>
      <c r="B130" s="29"/>
      <c r="C130" s="30"/>
      <c r="D130" s="31" t="s">
        <v>27</v>
      </c>
      <c r="E130" s="58" t="s">
        <v>88</v>
      </c>
      <c r="F130" s="63">
        <v>250</v>
      </c>
      <c r="G130" s="60">
        <v>7.2</v>
      </c>
      <c r="H130" s="60">
        <v>2.8</v>
      </c>
      <c r="I130" s="60">
        <v>32.6</v>
      </c>
      <c r="J130" s="60">
        <f t="shared" si="17"/>
        <v>189.22</v>
      </c>
      <c r="K130" s="59">
        <v>77</v>
      </c>
      <c r="L130" s="65">
        <v>17.54</v>
      </c>
    </row>
    <row r="131" spans="1:12" s="23" customFormat="1" x14ac:dyDescent="0.2">
      <c r="A131" s="28"/>
      <c r="B131" s="29"/>
      <c r="C131" s="30"/>
      <c r="D131" s="31" t="s">
        <v>28</v>
      </c>
      <c r="E131" s="58" t="s">
        <v>89</v>
      </c>
      <c r="F131" s="59">
        <v>100</v>
      </c>
      <c r="G131" s="60">
        <v>11</v>
      </c>
      <c r="H131" s="60">
        <v>15.8</v>
      </c>
      <c r="I131" s="60">
        <v>14.9</v>
      </c>
      <c r="J131" s="60">
        <f t="shared" si="17"/>
        <v>253.13000000000002</v>
      </c>
      <c r="K131" s="59">
        <v>272</v>
      </c>
      <c r="L131" s="65">
        <v>36.79</v>
      </c>
    </row>
    <row r="132" spans="1:12" s="23" customFormat="1" ht="25.5" x14ac:dyDescent="0.2">
      <c r="A132" s="28"/>
      <c r="B132" s="29"/>
      <c r="C132" s="30"/>
      <c r="D132" s="31" t="s">
        <v>29</v>
      </c>
      <c r="E132" s="58" t="s">
        <v>55</v>
      </c>
      <c r="F132" s="59">
        <v>150</v>
      </c>
      <c r="G132" s="60">
        <v>3.6</v>
      </c>
      <c r="H132" s="60">
        <v>2.9</v>
      </c>
      <c r="I132" s="60">
        <v>37.700000000000003</v>
      </c>
      <c r="J132" s="60">
        <f t="shared" si="17"/>
        <v>196.3</v>
      </c>
      <c r="K132" s="59">
        <v>309</v>
      </c>
      <c r="L132" s="65">
        <v>7.49</v>
      </c>
    </row>
    <row r="133" spans="1:12" s="23" customFormat="1" x14ac:dyDescent="0.2">
      <c r="A133" s="28"/>
      <c r="B133" s="29"/>
      <c r="C133" s="30"/>
      <c r="D133" s="31" t="s">
        <v>30</v>
      </c>
      <c r="E133" s="58" t="s">
        <v>63</v>
      </c>
      <c r="F133" s="59">
        <v>180</v>
      </c>
      <c r="G133" s="60">
        <v>0</v>
      </c>
      <c r="H133" s="60">
        <v>0</v>
      </c>
      <c r="I133" s="60">
        <v>9.6999999999999993</v>
      </c>
      <c r="J133" s="60">
        <f t="shared" si="17"/>
        <v>39.769999999999996</v>
      </c>
      <c r="K133" s="59">
        <v>349</v>
      </c>
      <c r="L133" s="65">
        <v>3.68</v>
      </c>
    </row>
    <row r="134" spans="1:12" s="23" customFormat="1" x14ac:dyDescent="0.2">
      <c r="A134" s="28"/>
      <c r="B134" s="29"/>
      <c r="C134" s="30"/>
      <c r="D134" s="31" t="s">
        <v>32</v>
      </c>
      <c r="E134" s="58" t="s">
        <v>50</v>
      </c>
      <c r="F134" s="75">
        <v>20</v>
      </c>
      <c r="G134" s="60">
        <v>1.3</v>
      </c>
      <c r="H134" s="60">
        <v>0.2</v>
      </c>
      <c r="I134" s="60">
        <v>8.5</v>
      </c>
      <c r="J134" s="60">
        <f t="shared" si="17"/>
        <v>42.039999999999992</v>
      </c>
      <c r="K134" s="64"/>
      <c r="L134" s="65">
        <v>1.5</v>
      </c>
    </row>
    <row r="135" spans="1:12" s="23" customFormat="1" x14ac:dyDescent="0.2">
      <c r="A135" s="34"/>
      <c r="B135" s="35"/>
      <c r="C135" s="36"/>
      <c r="D135" s="37" t="s">
        <v>33</v>
      </c>
      <c r="E135" s="38"/>
      <c r="F135" s="33">
        <f>SUM(F129:F134)</f>
        <v>760</v>
      </c>
      <c r="G135" s="33">
        <f>SUM(G129:G134)</f>
        <v>24.1</v>
      </c>
      <c r="H135" s="33">
        <f>SUM(H129:H134)</f>
        <v>23.599999999999998</v>
      </c>
      <c r="I135" s="33">
        <f>SUM(I129:I134)</f>
        <v>107.2</v>
      </c>
      <c r="J135" s="51">
        <f>SUM(J129:J134)</f>
        <v>757.81</v>
      </c>
      <c r="K135" s="32"/>
      <c r="L135" s="52">
        <f>SUM(L129:L134)</f>
        <v>74.95</v>
      </c>
    </row>
    <row r="136" spans="1:12" s="23" customFormat="1" ht="15.75" customHeight="1" thickBot="1" x14ac:dyDescent="0.25">
      <c r="A136" s="42">
        <f>A122</f>
        <v>1</v>
      </c>
      <c r="B136" s="43">
        <f>B122</f>
        <v>5</v>
      </c>
      <c r="C136" s="83" t="s">
        <v>4</v>
      </c>
      <c r="D136" s="84"/>
      <c r="E136" s="44"/>
      <c r="F136" s="45">
        <f>F128+F135</f>
        <v>1490</v>
      </c>
      <c r="G136" s="45">
        <f>G128+G135</f>
        <v>46</v>
      </c>
      <c r="H136" s="45">
        <f>H128+H135</f>
        <v>46.8</v>
      </c>
      <c r="I136" s="45">
        <f>I128+I135</f>
        <v>202.3</v>
      </c>
      <c r="J136" s="45">
        <f>J128+J135</f>
        <v>1453.27</v>
      </c>
      <c r="K136" s="45"/>
      <c r="L136" s="53">
        <f>L128+L135</f>
        <v>139.80000000000001</v>
      </c>
    </row>
    <row r="137" spans="1:12" s="23" customFormat="1" ht="25.5" x14ac:dyDescent="0.2">
      <c r="A137" s="24">
        <v>1</v>
      </c>
      <c r="B137" s="25">
        <v>5</v>
      </c>
      <c r="C137" s="26" t="s">
        <v>20</v>
      </c>
      <c r="D137" s="27" t="s">
        <v>21</v>
      </c>
      <c r="E137" s="58" t="s">
        <v>90</v>
      </c>
      <c r="F137" s="59">
        <v>250</v>
      </c>
      <c r="G137" s="60">
        <v>8.9</v>
      </c>
      <c r="H137" s="60">
        <v>12.7</v>
      </c>
      <c r="I137" s="60">
        <v>37.700000000000003</v>
      </c>
      <c r="J137" s="60">
        <f>G137*4.1+H137*9.3+I137*4.1</f>
        <v>309.16999999999996</v>
      </c>
      <c r="K137" s="59">
        <v>189</v>
      </c>
      <c r="L137" s="65">
        <v>16.239999999999998</v>
      </c>
    </row>
    <row r="138" spans="1:12" s="23" customFormat="1" x14ac:dyDescent="0.2">
      <c r="A138" s="28"/>
      <c r="B138" s="29"/>
      <c r="C138" s="30"/>
      <c r="D138" s="31" t="s">
        <v>22</v>
      </c>
      <c r="E138" s="58" t="s">
        <v>40</v>
      </c>
      <c r="F138" s="63">
        <v>200</v>
      </c>
      <c r="G138" s="60">
        <v>0</v>
      </c>
      <c r="H138" s="60">
        <v>0</v>
      </c>
      <c r="I138" s="60">
        <v>9.1999999999999993</v>
      </c>
      <c r="J138" s="60">
        <f t="shared" ref="J138:J139" si="18">G138*4.1+H138*9.3+I138*4.1</f>
        <v>37.719999999999992</v>
      </c>
      <c r="K138" s="59">
        <v>430</v>
      </c>
      <c r="L138" s="65">
        <v>2.5</v>
      </c>
    </row>
    <row r="139" spans="1:12" s="23" customFormat="1" x14ac:dyDescent="0.2">
      <c r="A139" s="28"/>
      <c r="B139" s="29"/>
      <c r="C139" s="30"/>
      <c r="D139" s="31" t="s">
        <v>31</v>
      </c>
      <c r="E139" s="58" t="s">
        <v>57</v>
      </c>
      <c r="F139" s="59">
        <v>20</v>
      </c>
      <c r="G139" s="60">
        <v>1.5</v>
      </c>
      <c r="H139" s="60">
        <v>0.6</v>
      </c>
      <c r="I139" s="60">
        <v>10.3</v>
      </c>
      <c r="J139" s="60">
        <f t="shared" si="18"/>
        <v>53.959999999999994</v>
      </c>
      <c r="K139" s="63"/>
      <c r="L139" s="65">
        <v>2</v>
      </c>
    </row>
    <row r="140" spans="1:12" s="23" customFormat="1" x14ac:dyDescent="0.2">
      <c r="A140" s="28"/>
      <c r="B140" s="29"/>
      <c r="C140" s="30"/>
      <c r="D140" s="81"/>
      <c r="E140" s="58" t="s">
        <v>91</v>
      </c>
      <c r="F140" s="75">
        <v>40</v>
      </c>
      <c r="G140" s="60">
        <v>5.6</v>
      </c>
      <c r="H140" s="60">
        <v>3.1</v>
      </c>
      <c r="I140" s="60">
        <v>0.3</v>
      </c>
      <c r="J140" s="60">
        <f>G140*4.1+H140*9.3+I140*4.1</f>
        <v>53.019999999999996</v>
      </c>
      <c r="K140" s="63">
        <v>209</v>
      </c>
      <c r="L140" s="65">
        <v>12</v>
      </c>
    </row>
    <row r="141" spans="1:12" s="23" customFormat="1" x14ac:dyDescent="0.2">
      <c r="A141" s="28"/>
      <c r="B141" s="29"/>
      <c r="C141" s="30" t="s">
        <v>44</v>
      </c>
      <c r="D141" s="31" t="s">
        <v>30</v>
      </c>
      <c r="E141" s="72" t="s">
        <v>42</v>
      </c>
      <c r="F141" s="76">
        <v>200</v>
      </c>
      <c r="G141" s="60">
        <v>3</v>
      </c>
      <c r="H141" s="60">
        <v>3.2</v>
      </c>
      <c r="I141" s="60">
        <v>5.9</v>
      </c>
      <c r="J141" s="60">
        <f>G141*4.1+H141*9.3+I141*4.1</f>
        <v>66.25</v>
      </c>
      <c r="K141" s="64"/>
      <c r="L141" s="65">
        <v>14.8</v>
      </c>
    </row>
    <row r="142" spans="1:12" s="23" customFormat="1" x14ac:dyDescent="0.2">
      <c r="A142" s="28"/>
      <c r="B142" s="29"/>
      <c r="C142" s="30"/>
      <c r="D142" s="47"/>
      <c r="E142" s="72" t="s">
        <v>43</v>
      </c>
      <c r="F142" s="73">
        <v>20</v>
      </c>
      <c r="G142" s="74">
        <v>0.6</v>
      </c>
      <c r="H142" s="74">
        <v>1.3</v>
      </c>
      <c r="I142" s="74">
        <v>9</v>
      </c>
      <c r="J142" s="60">
        <f>G142*4.1+H142*9.3+I142*4.1</f>
        <v>51.45</v>
      </c>
      <c r="K142" s="64"/>
      <c r="L142" s="65">
        <v>4.16</v>
      </c>
    </row>
    <row r="143" spans="1:12" s="23" customFormat="1" x14ac:dyDescent="0.2">
      <c r="A143" s="34"/>
      <c r="B143" s="35"/>
      <c r="C143" s="36"/>
      <c r="D143" s="37" t="s">
        <v>33</v>
      </c>
      <c r="E143" s="38"/>
      <c r="F143" s="33">
        <f>SUM(F137:F142)</f>
        <v>730</v>
      </c>
      <c r="G143" s="33">
        <f>SUM(G137:G142)</f>
        <v>19.600000000000001</v>
      </c>
      <c r="H143" s="33">
        <f>SUM(H137:H142)</f>
        <v>20.9</v>
      </c>
      <c r="I143" s="33">
        <f>SUM(I137:I142)</f>
        <v>72.400000000000006</v>
      </c>
      <c r="J143" s="51">
        <f>SUM(J137:J142)</f>
        <v>571.56999999999994</v>
      </c>
      <c r="K143" s="32"/>
      <c r="L143" s="52">
        <f>SUM(L137:L142)</f>
        <v>51.699999999999989</v>
      </c>
    </row>
    <row r="144" spans="1:12" s="23" customFormat="1" x14ac:dyDescent="0.2">
      <c r="A144" s="39">
        <f>A137</f>
        <v>1</v>
      </c>
      <c r="B144" s="40">
        <v>5</v>
      </c>
      <c r="C144" s="41" t="s">
        <v>25</v>
      </c>
      <c r="D144" s="31" t="s">
        <v>26</v>
      </c>
      <c r="E144" s="58" t="s">
        <v>70</v>
      </c>
      <c r="F144" s="59">
        <v>60</v>
      </c>
      <c r="G144" s="60">
        <v>1</v>
      </c>
      <c r="H144" s="60">
        <v>1.9</v>
      </c>
      <c r="I144" s="60">
        <v>3.8</v>
      </c>
      <c r="J144" s="60">
        <f t="shared" ref="J144:J149" si="19">G144*4.1+H144*9.3+I144*4.1</f>
        <v>37.35</v>
      </c>
      <c r="K144" s="59">
        <v>47</v>
      </c>
      <c r="L144" s="65">
        <v>7.95</v>
      </c>
    </row>
    <row r="145" spans="1:12" s="23" customFormat="1" x14ac:dyDescent="0.2">
      <c r="A145" s="28"/>
      <c r="B145" s="29"/>
      <c r="C145" s="30"/>
      <c r="D145" s="31" t="s">
        <v>27</v>
      </c>
      <c r="E145" s="58" t="s">
        <v>88</v>
      </c>
      <c r="F145" s="63">
        <v>250</v>
      </c>
      <c r="G145" s="60">
        <v>7.2</v>
      </c>
      <c r="H145" s="60">
        <v>2.8</v>
      </c>
      <c r="I145" s="60">
        <v>32.6</v>
      </c>
      <c r="J145" s="60">
        <f t="shared" si="19"/>
        <v>189.22</v>
      </c>
      <c r="K145" s="59">
        <v>77</v>
      </c>
      <c r="L145" s="65">
        <v>17.54</v>
      </c>
    </row>
    <row r="146" spans="1:12" s="23" customFormat="1" x14ac:dyDescent="0.2">
      <c r="A146" s="28"/>
      <c r="B146" s="29"/>
      <c r="C146" s="30"/>
      <c r="D146" s="31" t="s">
        <v>28</v>
      </c>
      <c r="E146" s="58" t="s">
        <v>92</v>
      </c>
      <c r="F146" s="59">
        <v>100</v>
      </c>
      <c r="G146" s="60">
        <v>5.6</v>
      </c>
      <c r="H146" s="60">
        <v>14.3</v>
      </c>
      <c r="I146" s="60">
        <v>5.0999999999999996</v>
      </c>
      <c r="J146" s="60">
        <f t="shared" si="19"/>
        <v>176.86</v>
      </c>
      <c r="K146" s="59">
        <v>260</v>
      </c>
      <c r="L146" s="65">
        <v>46.86</v>
      </c>
    </row>
    <row r="147" spans="1:12" s="23" customFormat="1" x14ac:dyDescent="0.2">
      <c r="A147" s="28"/>
      <c r="B147" s="29"/>
      <c r="C147" s="30"/>
      <c r="D147" s="31" t="s">
        <v>29</v>
      </c>
      <c r="E147" s="58" t="s">
        <v>93</v>
      </c>
      <c r="F147" s="63" t="s">
        <v>94</v>
      </c>
      <c r="G147" s="60">
        <v>8.4</v>
      </c>
      <c r="H147" s="60">
        <v>4.2</v>
      </c>
      <c r="I147" s="60">
        <v>38.200000000000003</v>
      </c>
      <c r="J147" s="60">
        <f t="shared" si="19"/>
        <v>230.12</v>
      </c>
      <c r="K147" s="59">
        <v>323</v>
      </c>
      <c r="L147" s="65">
        <v>10.57</v>
      </c>
    </row>
    <row r="148" spans="1:12" s="23" customFormat="1" x14ac:dyDescent="0.2">
      <c r="A148" s="28"/>
      <c r="B148" s="29"/>
      <c r="C148" s="30"/>
      <c r="D148" s="31" t="s">
        <v>30</v>
      </c>
      <c r="E148" s="58" t="s">
        <v>63</v>
      </c>
      <c r="F148" s="59">
        <v>180</v>
      </c>
      <c r="G148" s="60">
        <v>0</v>
      </c>
      <c r="H148" s="60">
        <v>0</v>
      </c>
      <c r="I148" s="60">
        <v>9.6999999999999993</v>
      </c>
      <c r="J148" s="60">
        <f t="shared" si="19"/>
        <v>39.769999999999996</v>
      </c>
      <c r="K148" s="59">
        <v>349</v>
      </c>
      <c r="L148" s="65">
        <v>3.68</v>
      </c>
    </row>
    <row r="149" spans="1:12" s="23" customFormat="1" x14ac:dyDescent="0.2">
      <c r="A149" s="28"/>
      <c r="B149" s="29"/>
      <c r="C149" s="30"/>
      <c r="D149" s="31" t="s">
        <v>32</v>
      </c>
      <c r="E149" s="58" t="s">
        <v>50</v>
      </c>
      <c r="F149" s="75">
        <v>20</v>
      </c>
      <c r="G149" s="60">
        <v>1.3</v>
      </c>
      <c r="H149" s="60">
        <v>0.2</v>
      </c>
      <c r="I149" s="60">
        <v>8.5</v>
      </c>
      <c r="J149" s="60">
        <f t="shared" si="19"/>
        <v>42.039999999999992</v>
      </c>
      <c r="K149" s="64"/>
      <c r="L149" s="65">
        <v>1.5</v>
      </c>
    </row>
    <row r="150" spans="1:12" s="23" customFormat="1" x14ac:dyDescent="0.2">
      <c r="A150" s="34"/>
      <c r="B150" s="35"/>
      <c r="C150" s="36"/>
      <c r="D150" s="37" t="s">
        <v>33</v>
      </c>
      <c r="E150" s="38"/>
      <c r="F150" s="33">
        <f>SUM(F144:F149)</f>
        <v>610</v>
      </c>
      <c r="G150" s="33">
        <f>SUM(G144:G149)</f>
        <v>23.5</v>
      </c>
      <c r="H150" s="33">
        <f>SUM(H144:H149)</f>
        <v>23.4</v>
      </c>
      <c r="I150" s="33">
        <f>SUM(I144:I149)</f>
        <v>97.9</v>
      </c>
      <c r="J150" s="33">
        <f>SUM(J144:J149)</f>
        <v>715.3599999999999</v>
      </c>
      <c r="K150" s="32"/>
      <c r="L150" s="52">
        <f>SUM(L144:L149)</f>
        <v>88.1</v>
      </c>
    </row>
    <row r="151" spans="1:12" s="23" customFormat="1" ht="15.75" customHeight="1" thickBot="1" x14ac:dyDescent="0.25">
      <c r="A151" s="42">
        <f>A137</f>
        <v>1</v>
      </c>
      <c r="B151" s="43">
        <f>B137</f>
        <v>5</v>
      </c>
      <c r="C151" s="83" t="s">
        <v>4</v>
      </c>
      <c r="D151" s="84"/>
      <c r="E151" s="44"/>
      <c r="F151" s="45">
        <f>F143+F150</f>
        <v>1340</v>
      </c>
      <c r="G151" s="45">
        <f>G143+G150</f>
        <v>43.1</v>
      </c>
      <c r="H151" s="45">
        <f>H143+H150</f>
        <v>44.3</v>
      </c>
      <c r="I151" s="45">
        <f>I143+I150</f>
        <v>170.3</v>
      </c>
      <c r="J151" s="45">
        <f>J143+J150</f>
        <v>1286.9299999999998</v>
      </c>
      <c r="K151" s="45"/>
      <c r="L151" s="53">
        <f>L143+L150</f>
        <v>139.79999999999998</v>
      </c>
    </row>
    <row r="152" spans="1:12" s="23" customFormat="1" ht="25.5" x14ac:dyDescent="0.2">
      <c r="A152" s="24">
        <v>2</v>
      </c>
      <c r="B152" s="25">
        <v>1</v>
      </c>
      <c r="C152" s="26" t="s">
        <v>20</v>
      </c>
      <c r="D152" s="27" t="s">
        <v>21</v>
      </c>
      <c r="E152" s="58" t="s">
        <v>64</v>
      </c>
      <c r="F152" s="59">
        <v>250</v>
      </c>
      <c r="G152" s="60">
        <v>10.3</v>
      </c>
      <c r="H152" s="60">
        <v>11.4</v>
      </c>
      <c r="I152" s="60">
        <v>49.1</v>
      </c>
      <c r="J152" s="60">
        <f t="shared" ref="J152:J154" si="20">G152*4.1+H152*9.3+I152*4.1</f>
        <v>349.56</v>
      </c>
      <c r="K152" s="59">
        <v>184</v>
      </c>
      <c r="L152" s="62">
        <v>17.77</v>
      </c>
    </row>
    <row r="153" spans="1:12" s="23" customFormat="1" x14ac:dyDescent="0.2">
      <c r="A153" s="28"/>
      <c r="B153" s="29"/>
      <c r="C153" s="30"/>
      <c r="D153" s="31" t="s">
        <v>22</v>
      </c>
      <c r="E153" s="58" t="s">
        <v>58</v>
      </c>
      <c r="F153" s="63">
        <v>207</v>
      </c>
      <c r="G153" s="60">
        <v>0.1</v>
      </c>
      <c r="H153" s="60">
        <v>0</v>
      </c>
      <c r="I153" s="60">
        <v>14.7</v>
      </c>
      <c r="J153" s="60">
        <f t="shared" si="20"/>
        <v>60.679999999999986</v>
      </c>
      <c r="K153" s="59">
        <v>431</v>
      </c>
      <c r="L153" s="65">
        <v>4.7</v>
      </c>
    </row>
    <row r="154" spans="1:12" s="23" customFormat="1" x14ac:dyDescent="0.2">
      <c r="A154" s="28"/>
      <c r="B154" s="29"/>
      <c r="C154" s="30"/>
      <c r="D154" s="31" t="s">
        <v>23</v>
      </c>
      <c r="E154" s="58" t="s">
        <v>41</v>
      </c>
      <c r="F154" s="66">
        <v>60</v>
      </c>
      <c r="G154" s="60">
        <v>7.2</v>
      </c>
      <c r="H154" s="60">
        <v>6.5</v>
      </c>
      <c r="I154" s="60">
        <v>20.6</v>
      </c>
      <c r="J154" s="60">
        <f t="shared" si="20"/>
        <v>174.43</v>
      </c>
      <c r="K154" s="59">
        <v>3</v>
      </c>
      <c r="L154" s="65">
        <v>16.7</v>
      </c>
    </row>
    <row r="155" spans="1:12" s="23" customFormat="1" x14ac:dyDescent="0.2">
      <c r="A155" s="28"/>
      <c r="B155" s="29"/>
      <c r="C155" s="30" t="s">
        <v>44</v>
      </c>
      <c r="D155" s="31" t="s">
        <v>30</v>
      </c>
      <c r="E155" s="72" t="s">
        <v>42</v>
      </c>
      <c r="F155" s="76">
        <v>200</v>
      </c>
      <c r="G155" s="60">
        <v>3</v>
      </c>
      <c r="H155" s="60">
        <v>3.2</v>
      </c>
      <c r="I155" s="60">
        <v>5.9</v>
      </c>
      <c r="J155" s="60">
        <f>G155*4.1+H155*9.3+I155*4.1</f>
        <v>66.25</v>
      </c>
      <c r="K155" s="64"/>
      <c r="L155" s="65">
        <v>14.8</v>
      </c>
    </row>
    <row r="156" spans="1:12" s="23" customFormat="1" x14ac:dyDescent="0.2">
      <c r="A156" s="28"/>
      <c r="B156" s="29"/>
      <c r="C156" s="30"/>
      <c r="D156" s="47"/>
      <c r="E156" s="72" t="s">
        <v>95</v>
      </c>
      <c r="F156" s="73">
        <v>20</v>
      </c>
      <c r="G156" s="74">
        <v>0.7</v>
      </c>
      <c r="H156" s="74">
        <v>1.2</v>
      </c>
      <c r="I156" s="74">
        <v>9.3000000000000007</v>
      </c>
      <c r="J156" s="74">
        <f>G156*4.1+H156*9.3+I156*4.1</f>
        <v>52.160000000000004</v>
      </c>
      <c r="K156" s="64"/>
      <c r="L156" s="65">
        <v>6.8</v>
      </c>
    </row>
    <row r="157" spans="1:12" s="23" customFormat="1" x14ac:dyDescent="0.2">
      <c r="A157" s="34"/>
      <c r="B157" s="35"/>
      <c r="C157" s="36"/>
      <c r="D157" s="37" t="s">
        <v>33</v>
      </c>
      <c r="E157" s="38"/>
      <c r="F157" s="33">
        <f>SUM(F152:F156)</f>
        <v>737</v>
      </c>
      <c r="G157" s="33">
        <f>SUM(G152:G156)</f>
        <v>21.3</v>
      </c>
      <c r="H157" s="33">
        <f>SUM(H152:H156)</f>
        <v>22.299999999999997</v>
      </c>
      <c r="I157" s="33">
        <f>SUM(I152:I156)</f>
        <v>99.600000000000009</v>
      </c>
      <c r="J157" s="33">
        <f>SUM(J152:J156)</f>
        <v>703.08</v>
      </c>
      <c r="K157" s="32"/>
      <c r="L157" s="52">
        <f>SUM(L152:L156)</f>
        <v>60.769999999999996</v>
      </c>
    </row>
    <row r="158" spans="1:12" s="23" customFormat="1" x14ac:dyDescent="0.2">
      <c r="A158" s="39">
        <f>A152</f>
        <v>2</v>
      </c>
      <c r="B158" s="40">
        <f>B152</f>
        <v>1</v>
      </c>
      <c r="C158" s="41" t="s">
        <v>25</v>
      </c>
      <c r="D158" s="31" t="s">
        <v>26</v>
      </c>
      <c r="E158" s="58" t="s">
        <v>45</v>
      </c>
      <c r="F158" s="59">
        <v>60</v>
      </c>
      <c r="G158" s="60">
        <v>0.5</v>
      </c>
      <c r="H158" s="60">
        <v>0.1</v>
      </c>
      <c r="I158" s="60">
        <v>1</v>
      </c>
      <c r="J158" s="60">
        <f t="shared" ref="J158:J162" si="21">G158*4.1+H158*9.3+I158*4.1</f>
        <v>7.08</v>
      </c>
      <c r="K158" s="59">
        <v>2</v>
      </c>
      <c r="L158" s="65">
        <v>12</v>
      </c>
    </row>
    <row r="159" spans="1:12" s="23" customFormat="1" ht="25.5" x14ac:dyDescent="0.2">
      <c r="A159" s="28"/>
      <c r="B159" s="29"/>
      <c r="C159" s="30"/>
      <c r="D159" s="31" t="s">
        <v>27</v>
      </c>
      <c r="E159" s="58" t="s">
        <v>96</v>
      </c>
      <c r="F159" s="59">
        <v>250</v>
      </c>
      <c r="G159" s="60">
        <v>9</v>
      </c>
      <c r="H159" s="60">
        <v>8.6</v>
      </c>
      <c r="I159" s="60">
        <v>28.7</v>
      </c>
      <c r="J159" s="60">
        <f t="shared" si="21"/>
        <v>234.54999999999998</v>
      </c>
      <c r="K159" s="59">
        <v>92</v>
      </c>
      <c r="L159" s="65">
        <v>20.25</v>
      </c>
    </row>
    <row r="160" spans="1:12" s="23" customFormat="1" ht="25.5" x14ac:dyDescent="0.2">
      <c r="A160" s="28"/>
      <c r="B160" s="29"/>
      <c r="C160" s="30"/>
      <c r="D160" s="31" t="s">
        <v>28</v>
      </c>
      <c r="E160" s="58" t="s">
        <v>97</v>
      </c>
      <c r="F160" s="59">
        <v>200</v>
      </c>
      <c r="G160" s="60">
        <v>9.8000000000000007</v>
      </c>
      <c r="H160" s="60">
        <v>14.6</v>
      </c>
      <c r="I160" s="60">
        <v>49.4</v>
      </c>
      <c r="J160" s="60">
        <f t="shared" si="21"/>
        <v>378.5</v>
      </c>
      <c r="K160" s="59">
        <v>287</v>
      </c>
      <c r="L160" s="65">
        <v>40.880000000000003</v>
      </c>
    </row>
    <row r="161" spans="1:12" s="23" customFormat="1" x14ac:dyDescent="0.2">
      <c r="A161" s="28"/>
      <c r="B161" s="29"/>
      <c r="C161" s="30"/>
      <c r="D161" s="31" t="s">
        <v>30</v>
      </c>
      <c r="E161" s="58" t="s">
        <v>49</v>
      </c>
      <c r="F161" s="59">
        <v>200</v>
      </c>
      <c r="G161" s="60">
        <v>0.1</v>
      </c>
      <c r="H161" s="60">
        <v>0</v>
      </c>
      <c r="I161" s="60">
        <v>10.199999999999999</v>
      </c>
      <c r="J161" s="60">
        <f t="shared" si="21"/>
        <v>42.22999999999999</v>
      </c>
      <c r="K161" s="59">
        <v>436</v>
      </c>
      <c r="L161" s="65">
        <v>4.4000000000000004</v>
      </c>
    </row>
    <row r="162" spans="1:12" s="23" customFormat="1" x14ac:dyDescent="0.2">
      <c r="A162" s="28"/>
      <c r="B162" s="29"/>
      <c r="C162" s="30"/>
      <c r="D162" s="31" t="s">
        <v>32</v>
      </c>
      <c r="E162" s="58" t="s">
        <v>50</v>
      </c>
      <c r="F162" s="59">
        <v>20</v>
      </c>
      <c r="G162" s="60">
        <v>1.3</v>
      </c>
      <c r="H162" s="60">
        <v>0.2</v>
      </c>
      <c r="I162" s="60">
        <v>8.5</v>
      </c>
      <c r="J162" s="60">
        <f t="shared" si="21"/>
        <v>42.039999999999992</v>
      </c>
      <c r="K162" s="64"/>
      <c r="L162" s="65">
        <v>1.5</v>
      </c>
    </row>
    <row r="163" spans="1:12" s="23" customFormat="1" x14ac:dyDescent="0.2">
      <c r="A163" s="34"/>
      <c r="B163" s="35"/>
      <c r="C163" s="36"/>
      <c r="D163" s="37" t="s">
        <v>33</v>
      </c>
      <c r="E163" s="38"/>
      <c r="F163" s="33">
        <f>SUM(F158:F162)</f>
        <v>730</v>
      </c>
      <c r="G163" s="33">
        <f>SUM(G158:G162)</f>
        <v>20.700000000000003</v>
      </c>
      <c r="H163" s="33">
        <f>SUM(H158:H162)</f>
        <v>23.499999999999996</v>
      </c>
      <c r="I163" s="33">
        <f>SUM(I158:I162)</f>
        <v>97.8</v>
      </c>
      <c r="J163" s="33">
        <f>SUM(J158:J162)</f>
        <v>704.4</v>
      </c>
      <c r="K163" s="32"/>
      <c r="L163" s="52">
        <f>SUM(L158:L162)</f>
        <v>79.03</v>
      </c>
    </row>
    <row r="164" spans="1:12" s="23" customFormat="1" ht="13.5" thickBot="1" x14ac:dyDescent="0.25">
      <c r="A164" s="42">
        <f>A152</f>
        <v>2</v>
      </c>
      <c r="B164" s="43">
        <f>B152</f>
        <v>1</v>
      </c>
      <c r="C164" s="83" t="s">
        <v>4</v>
      </c>
      <c r="D164" s="84"/>
      <c r="E164" s="44"/>
      <c r="F164" s="45">
        <f>F157+F163</f>
        <v>1467</v>
      </c>
      <c r="G164" s="45">
        <f>G157+G163</f>
        <v>42</v>
      </c>
      <c r="H164" s="45">
        <f>H157+H163</f>
        <v>45.8</v>
      </c>
      <c r="I164" s="45">
        <f>I157+I163</f>
        <v>197.4</v>
      </c>
      <c r="J164" s="45">
        <f>J157+J163</f>
        <v>1407.48</v>
      </c>
      <c r="K164" s="45"/>
      <c r="L164" s="53">
        <f>L157+L163</f>
        <v>139.80000000000001</v>
      </c>
    </row>
    <row r="165" spans="1:12" s="23" customFormat="1" x14ac:dyDescent="0.2">
      <c r="A165" s="24">
        <v>2</v>
      </c>
      <c r="B165" s="25">
        <v>1</v>
      </c>
      <c r="C165" s="26" t="s">
        <v>20</v>
      </c>
      <c r="D165" s="27" t="s">
        <v>21</v>
      </c>
      <c r="E165" s="58" t="s">
        <v>51</v>
      </c>
      <c r="F165" s="59">
        <v>200</v>
      </c>
      <c r="G165" s="60">
        <v>13.4</v>
      </c>
      <c r="H165" s="60">
        <v>13.8</v>
      </c>
      <c r="I165" s="60">
        <v>47.6</v>
      </c>
      <c r="J165" s="60">
        <f>G165*4.1+H165*9.3+I165*4.1</f>
        <v>378.44</v>
      </c>
      <c r="K165" s="59">
        <v>401</v>
      </c>
      <c r="L165" s="62">
        <v>15.53</v>
      </c>
    </row>
    <row r="166" spans="1:12" s="23" customFormat="1" x14ac:dyDescent="0.2">
      <c r="A166" s="28"/>
      <c r="B166" s="29"/>
      <c r="C166" s="30"/>
      <c r="D166" s="31" t="s">
        <v>22</v>
      </c>
      <c r="E166" s="58" t="s">
        <v>52</v>
      </c>
      <c r="F166" s="63">
        <v>200</v>
      </c>
      <c r="G166" s="60">
        <v>4.3</v>
      </c>
      <c r="H166" s="60">
        <v>4.4000000000000004</v>
      </c>
      <c r="I166" s="60">
        <v>20.100000000000001</v>
      </c>
      <c r="J166" s="60">
        <f>G166*4.1+H166*9.3+I166*4.1</f>
        <v>140.96</v>
      </c>
      <c r="K166" s="59">
        <v>432</v>
      </c>
      <c r="L166" s="65">
        <v>10.65</v>
      </c>
    </row>
    <row r="167" spans="1:12" s="23" customFormat="1" x14ac:dyDescent="0.2">
      <c r="A167" s="28"/>
      <c r="B167" s="29"/>
      <c r="C167" s="30"/>
      <c r="D167" s="31" t="s">
        <v>24</v>
      </c>
      <c r="E167" s="58" t="s">
        <v>53</v>
      </c>
      <c r="F167" s="66">
        <v>100</v>
      </c>
      <c r="G167" s="60">
        <v>0.4</v>
      </c>
      <c r="H167" s="60">
        <v>0.4</v>
      </c>
      <c r="I167" s="60">
        <v>9.8000000000000007</v>
      </c>
      <c r="J167" s="60">
        <f>G167*4.1+H167*9.3+I167*4.1</f>
        <v>45.54</v>
      </c>
      <c r="K167" s="64"/>
      <c r="L167" s="65">
        <v>10</v>
      </c>
    </row>
    <row r="168" spans="1:12" s="23" customFormat="1" x14ac:dyDescent="0.2">
      <c r="A168" s="28"/>
      <c r="B168" s="29"/>
      <c r="C168" s="30" t="s">
        <v>44</v>
      </c>
      <c r="D168" s="31" t="s">
        <v>30</v>
      </c>
      <c r="E168" s="72" t="s">
        <v>42</v>
      </c>
      <c r="F168" s="76">
        <v>200</v>
      </c>
      <c r="G168" s="60">
        <v>3</v>
      </c>
      <c r="H168" s="60">
        <v>3.2</v>
      </c>
      <c r="I168" s="60">
        <v>5.9</v>
      </c>
      <c r="J168" s="60">
        <f>G168*4.1+H168*9.3+I168*4.1</f>
        <v>66.25</v>
      </c>
      <c r="K168" s="64"/>
      <c r="L168" s="65">
        <v>14.8</v>
      </c>
    </row>
    <row r="169" spans="1:12" s="23" customFormat="1" x14ac:dyDescent="0.2">
      <c r="A169" s="28"/>
      <c r="B169" s="29"/>
      <c r="C169" s="30"/>
      <c r="D169" s="47"/>
      <c r="E169" s="72" t="s">
        <v>95</v>
      </c>
      <c r="F169" s="73">
        <v>20</v>
      </c>
      <c r="G169" s="74">
        <v>0.7</v>
      </c>
      <c r="H169" s="74">
        <v>1.2</v>
      </c>
      <c r="I169" s="74">
        <v>9.3000000000000007</v>
      </c>
      <c r="J169" s="74">
        <f>G169*4.1+H169*9.3+I169*4.1</f>
        <v>52.160000000000004</v>
      </c>
      <c r="K169" s="64"/>
      <c r="L169" s="65">
        <v>6.8</v>
      </c>
    </row>
    <row r="170" spans="1:12" s="23" customFormat="1" ht="15.75" customHeight="1" x14ac:dyDescent="0.2">
      <c r="A170" s="34"/>
      <c r="B170" s="35"/>
      <c r="C170" s="36"/>
      <c r="D170" s="37" t="s">
        <v>33</v>
      </c>
      <c r="E170" s="38"/>
      <c r="F170" s="33">
        <f>SUM(F165:F169)</f>
        <v>720</v>
      </c>
      <c r="G170" s="33">
        <f>SUM(G165:G169)</f>
        <v>21.799999999999997</v>
      </c>
      <c r="H170" s="33">
        <f>SUM(H165:H169)</f>
        <v>23</v>
      </c>
      <c r="I170" s="33">
        <f>SUM(I165:I169)</f>
        <v>92.7</v>
      </c>
      <c r="J170" s="33">
        <f>SUM(J165:J169)</f>
        <v>683.34999999999991</v>
      </c>
      <c r="K170" s="32"/>
      <c r="L170" s="52">
        <f>SUM(L165:L169)</f>
        <v>57.78</v>
      </c>
    </row>
    <row r="171" spans="1:12" s="23" customFormat="1" x14ac:dyDescent="0.2">
      <c r="A171" s="39">
        <f>A165</f>
        <v>2</v>
      </c>
      <c r="B171" s="40">
        <f>B165</f>
        <v>1</v>
      </c>
      <c r="C171" s="41" t="s">
        <v>25</v>
      </c>
      <c r="D171" s="31" t="s">
        <v>26</v>
      </c>
      <c r="E171" s="58" t="s">
        <v>45</v>
      </c>
      <c r="F171" s="59">
        <v>60</v>
      </c>
      <c r="G171" s="60">
        <v>0.5</v>
      </c>
      <c r="H171" s="60">
        <v>0.1</v>
      </c>
      <c r="I171" s="60">
        <v>1</v>
      </c>
      <c r="J171" s="60">
        <f t="shared" ref="J171:J176" si="22">G171*4.1+H171*9.3+I171*4.1</f>
        <v>7.08</v>
      </c>
      <c r="K171" s="59">
        <v>2</v>
      </c>
      <c r="L171" s="65">
        <v>12</v>
      </c>
    </row>
    <row r="172" spans="1:12" s="23" customFormat="1" ht="25.5" x14ac:dyDescent="0.2">
      <c r="A172" s="28"/>
      <c r="B172" s="29"/>
      <c r="C172" s="30"/>
      <c r="D172" s="31" t="s">
        <v>27</v>
      </c>
      <c r="E172" s="58" t="s">
        <v>96</v>
      </c>
      <c r="F172" s="59">
        <v>250</v>
      </c>
      <c r="G172" s="60">
        <v>9</v>
      </c>
      <c r="H172" s="60">
        <v>8.6</v>
      </c>
      <c r="I172" s="60">
        <v>28.7</v>
      </c>
      <c r="J172" s="60">
        <f t="shared" si="22"/>
        <v>234.54999999999998</v>
      </c>
      <c r="K172" s="59">
        <v>92</v>
      </c>
      <c r="L172" s="65">
        <v>20.25</v>
      </c>
    </row>
    <row r="173" spans="1:12" s="23" customFormat="1" x14ac:dyDescent="0.2">
      <c r="A173" s="28"/>
      <c r="B173" s="29"/>
      <c r="C173" s="30"/>
      <c r="D173" s="31" t="s">
        <v>28</v>
      </c>
      <c r="E173" s="58" t="s">
        <v>98</v>
      </c>
      <c r="F173" s="59">
        <v>100</v>
      </c>
      <c r="G173" s="60">
        <v>12</v>
      </c>
      <c r="H173" s="60">
        <v>13.8</v>
      </c>
      <c r="I173" s="60">
        <v>23</v>
      </c>
      <c r="J173" s="60">
        <f t="shared" si="22"/>
        <v>271.83999999999997</v>
      </c>
      <c r="K173" s="59">
        <v>290</v>
      </c>
      <c r="L173" s="65">
        <v>23.43</v>
      </c>
    </row>
    <row r="174" spans="1:12" s="23" customFormat="1" x14ac:dyDescent="0.2">
      <c r="A174" s="28"/>
      <c r="B174" s="29"/>
      <c r="C174" s="30"/>
      <c r="D174" s="31" t="s">
        <v>29</v>
      </c>
      <c r="E174" s="58" t="s">
        <v>99</v>
      </c>
      <c r="F174" s="59">
        <v>150</v>
      </c>
      <c r="G174" s="60">
        <v>3.5</v>
      </c>
      <c r="H174" s="60">
        <v>3.1</v>
      </c>
      <c r="I174" s="60">
        <v>34.5</v>
      </c>
      <c r="J174" s="60">
        <f t="shared" si="22"/>
        <v>184.63</v>
      </c>
      <c r="K174" s="59">
        <v>346</v>
      </c>
      <c r="L174" s="65">
        <v>20.440000000000001</v>
      </c>
    </row>
    <row r="175" spans="1:12" s="23" customFormat="1" x14ac:dyDescent="0.2">
      <c r="A175" s="28"/>
      <c r="B175" s="29"/>
      <c r="C175" s="30"/>
      <c r="D175" s="31" t="s">
        <v>30</v>
      </c>
      <c r="E175" s="58" t="s">
        <v>49</v>
      </c>
      <c r="F175" s="59">
        <v>200</v>
      </c>
      <c r="G175" s="60">
        <v>0.1</v>
      </c>
      <c r="H175" s="60">
        <v>0</v>
      </c>
      <c r="I175" s="60">
        <v>10.199999999999999</v>
      </c>
      <c r="J175" s="60">
        <f t="shared" si="22"/>
        <v>42.22999999999999</v>
      </c>
      <c r="K175" s="59">
        <v>436</v>
      </c>
      <c r="L175" s="65">
        <v>4.4000000000000004</v>
      </c>
    </row>
    <row r="176" spans="1:12" s="23" customFormat="1" x14ac:dyDescent="0.2">
      <c r="A176" s="28"/>
      <c r="B176" s="29"/>
      <c r="C176" s="30"/>
      <c r="D176" s="31" t="s">
        <v>32</v>
      </c>
      <c r="E176" s="58" t="s">
        <v>50</v>
      </c>
      <c r="F176" s="59">
        <v>20</v>
      </c>
      <c r="G176" s="60">
        <v>1.3</v>
      </c>
      <c r="H176" s="60">
        <v>0.2</v>
      </c>
      <c r="I176" s="60">
        <v>8.5</v>
      </c>
      <c r="J176" s="60">
        <f t="shared" si="22"/>
        <v>42.039999999999992</v>
      </c>
      <c r="K176" s="64"/>
      <c r="L176" s="65">
        <v>1.5</v>
      </c>
    </row>
    <row r="177" spans="1:12" s="23" customFormat="1" x14ac:dyDescent="0.2">
      <c r="A177" s="34"/>
      <c r="B177" s="35"/>
      <c r="C177" s="36"/>
      <c r="D177" s="37" t="s">
        <v>33</v>
      </c>
      <c r="E177" s="38"/>
      <c r="F177" s="33">
        <f>SUM(F171:F176)</f>
        <v>780</v>
      </c>
      <c r="G177" s="33">
        <f>SUM(G171:G176)</f>
        <v>26.400000000000002</v>
      </c>
      <c r="H177" s="33">
        <f>SUM(H171:H176)</f>
        <v>25.8</v>
      </c>
      <c r="I177" s="33">
        <f>SUM(I171:I176)</f>
        <v>105.9</v>
      </c>
      <c r="J177" s="33">
        <f>SUM(J171:J176)</f>
        <v>782.37</v>
      </c>
      <c r="K177" s="32"/>
      <c r="L177" s="52">
        <f>SUM(L171:L176)</f>
        <v>82.02000000000001</v>
      </c>
    </row>
    <row r="178" spans="1:12" s="23" customFormat="1" ht="13.5" thickBot="1" x14ac:dyDescent="0.25">
      <c r="A178" s="42">
        <f>A165</f>
        <v>2</v>
      </c>
      <c r="B178" s="43">
        <f>B165</f>
        <v>1</v>
      </c>
      <c r="C178" s="83" t="s">
        <v>4</v>
      </c>
      <c r="D178" s="84"/>
      <c r="E178" s="44"/>
      <c r="F178" s="45">
        <f>F170+F177</f>
        <v>1500</v>
      </c>
      <c r="G178" s="45">
        <f>G170+G177</f>
        <v>48.2</v>
      </c>
      <c r="H178" s="45">
        <f>H170+H177</f>
        <v>48.8</v>
      </c>
      <c r="I178" s="45">
        <f>I170+I177</f>
        <v>198.60000000000002</v>
      </c>
      <c r="J178" s="45">
        <f>J170+J177</f>
        <v>1465.7199999999998</v>
      </c>
      <c r="K178" s="45"/>
      <c r="L178" s="53">
        <f>L170+L177</f>
        <v>139.80000000000001</v>
      </c>
    </row>
    <row r="179" spans="1:12" s="23" customFormat="1" x14ac:dyDescent="0.2">
      <c r="A179" s="24">
        <v>2</v>
      </c>
      <c r="B179" s="25">
        <v>2</v>
      </c>
      <c r="C179" s="26" t="s">
        <v>20</v>
      </c>
      <c r="D179" s="27" t="s">
        <v>21</v>
      </c>
      <c r="E179" s="58" t="s">
        <v>100</v>
      </c>
      <c r="F179" s="59">
        <v>180</v>
      </c>
      <c r="G179" s="60">
        <v>12.8</v>
      </c>
      <c r="H179" s="60">
        <v>14.6</v>
      </c>
      <c r="I179" s="60">
        <v>26.2</v>
      </c>
      <c r="J179" s="60">
        <f t="shared" ref="J179:J182" si="23">G179*4.1+H179*9.3+I179*4.1</f>
        <v>295.67999999999995</v>
      </c>
      <c r="K179" s="59">
        <v>210</v>
      </c>
      <c r="L179" s="62">
        <v>21.36</v>
      </c>
    </row>
    <row r="180" spans="1:12" s="23" customFormat="1" x14ac:dyDescent="0.2">
      <c r="A180" s="28"/>
      <c r="B180" s="29"/>
      <c r="C180" s="30"/>
      <c r="D180" s="31" t="s">
        <v>22</v>
      </c>
      <c r="E180" s="58" t="s">
        <v>40</v>
      </c>
      <c r="F180" s="63">
        <v>200</v>
      </c>
      <c r="G180" s="60">
        <v>0</v>
      </c>
      <c r="H180" s="60">
        <v>0</v>
      </c>
      <c r="I180" s="60">
        <v>14.5</v>
      </c>
      <c r="J180" s="60">
        <f t="shared" si="23"/>
        <v>59.449999999999996</v>
      </c>
      <c r="K180" s="59">
        <v>430</v>
      </c>
      <c r="L180" s="65">
        <v>3.1</v>
      </c>
    </row>
    <row r="181" spans="1:12" s="23" customFormat="1" x14ac:dyDescent="0.2">
      <c r="A181" s="28"/>
      <c r="B181" s="29"/>
      <c r="C181" s="30"/>
      <c r="D181" s="31" t="s">
        <v>32</v>
      </c>
      <c r="E181" s="58" t="s">
        <v>50</v>
      </c>
      <c r="F181" s="59">
        <v>40</v>
      </c>
      <c r="G181" s="60">
        <v>2.7</v>
      </c>
      <c r="H181" s="60">
        <v>0.4</v>
      </c>
      <c r="I181" s="60">
        <v>17</v>
      </c>
      <c r="J181" s="60">
        <f t="shared" si="23"/>
        <v>84.49</v>
      </c>
      <c r="K181" s="64"/>
      <c r="L181" s="65">
        <v>3</v>
      </c>
    </row>
    <row r="182" spans="1:12" s="23" customFormat="1" ht="13.5" thickBot="1" x14ac:dyDescent="0.25">
      <c r="A182" s="28"/>
      <c r="B182" s="29"/>
      <c r="C182" s="30"/>
      <c r="D182" s="31" t="s">
        <v>24</v>
      </c>
      <c r="E182" s="58" t="s">
        <v>53</v>
      </c>
      <c r="F182" s="75">
        <v>110</v>
      </c>
      <c r="G182" s="60">
        <v>0.4</v>
      </c>
      <c r="H182" s="60">
        <v>0.4</v>
      </c>
      <c r="I182" s="60">
        <v>10.8</v>
      </c>
      <c r="J182" s="60">
        <f t="shared" si="23"/>
        <v>49.64</v>
      </c>
      <c r="K182" s="64"/>
      <c r="L182" s="65">
        <v>11</v>
      </c>
    </row>
    <row r="183" spans="1:12" s="23" customFormat="1" ht="13.5" thickBot="1" x14ac:dyDescent="0.25">
      <c r="A183" s="28"/>
      <c r="B183" s="29"/>
      <c r="C183" s="30" t="s">
        <v>44</v>
      </c>
      <c r="D183" s="31" t="s">
        <v>30</v>
      </c>
      <c r="E183" s="72" t="s">
        <v>42</v>
      </c>
      <c r="F183" s="76">
        <v>200</v>
      </c>
      <c r="G183" s="60">
        <v>3</v>
      </c>
      <c r="H183" s="60">
        <v>3.2</v>
      </c>
      <c r="I183" s="60">
        <v>5.9</v>
      </c>
      <c r="J183" s="60">
        <f>G183*4.1+H183*9.3+I183*4.1</f>
        <v>66.25</v>
      </c>
      <c r="K183" s="64"/>
      <c r="L183" s="62">
        <v>14.8</v>
      </c>
    </row>
    <row r="184" spans="1:12" s="23" customFormat="1" x14ac:dyDescent="0.2">
      <c r="A184" s="28"/>
      <c r="B184" s="29"/>
      <c r="C184" s="30"/>
      <c r="D184" s="47"/>
      <c r="E184" s="72" t="s">
        <v>43</v>
      </c>
      <c r="F184" s="73">
        <v>20</v>
      </c>
      <c r="G184" s="74">
        <v>0.6</v>
      </c>
      <c r="H184" s="74">
        <v>1.3</v>
      </c>
      <c r="I184" s="74">
        <v>9</v>
      </c>
      <c r="J184" s="60">
        <f>G184*4.1+H184*9.3+I184*4.1</f>
        <v>51.45</v>
      </c>
      <c r="K184" s="64"/>
      <c r="L184" s="62">
        <v>4.16</v>
      </c>
    </row>
    <row r="185" spans="1:12" s="23" customFormat="1" ht="15.75" customHeight="1" x14ac:dyDescent="0.2">
      <c r="A185" s="34"/>
      <c r="B185" s="35"/>
      <c r="C185" s="36"/>
      <c r="D185" s="37" t="s">
        <v>33</v>
      </c>
      <c r="E185" s="38"/>
      <c r="F185" s="33">
        <f>SUM(F179:F184)</f>
        <v>750</v>
      </c>
      <c r="G185" s="33">
        <f>SUM(G179:G184)</f>
        <v>19.5</v>
      </c>
      <c r="H185" s="33">
        <f>SUM(H179:H184)</f>
        <v>19.900000000000002</v>
      </c>
      <c r="I185" s="33">
        <f>SUM(I179:I184)</f>
        <v>83.4</v>
      </c>
      <c r="J185" s="33">
        <f>SUM(J179:J184)</f>
        <v>606.96</v>
      </c>
      <c r="K185" s="32"/>
      <c r="L185" s="52">
        <f>SUM(L179:L184)</f>
        <v>57.42</v>
      </c>
    </row>
    <row r="186" spans="1:12" s="23" customFormat="1" x14ac:dyDescent="0.2">
      <c r="A186" s="39">
        <f>A179</f>
        <v>2</v>
      </c>
      <c r="B186" s="40">
        <f>B179</f>
        <v>2</v>
      </c>
      <c r="C186" s="41" t="s">
        <v>25</v>
      </c>
      <c r="D186" s="31" t="s">
        <v>26</v>
      </c>
      <c r="E186" s="58" t="s">
        <v>70</v>
      </c>
      <c r="F186" s="59">
        <v>60</v>
      </c>
      <c r="G186" s="60">
        <v>1</v>
      </c>
      <c r="H186" s="60">
        <v>1.9</v>
      </c>
      <c r="I186" s="60">
        <v>3.8</v>
      </c>
      <c r="J186" s="60">
        <f>G186*4.1+H186*9.3+I186*4.1</f>
        <v>37.35</v>
      </c>
      <c r="K186" s="59">
        <v>47</v>
      </c>
      <c r="L186" s="65">
        <v>8.9700000000000006</v>
      </c>
    </row>
    <row r="187" spans="1:12" s="23" customFormat="1" x14ac:dyDescent="0.2">
      <c r="A187" s="28"/>
      <c r="B187" s="29"/>
      <c r="C187" s="30"/>
      <c r="D187" s="31" t="s">
        <v>27</v>
      </c>
      <c r="E187" s="58" t="s">
        <v>81</v>
      </c>
      <c r="F187" s="59">
        <v>250</v>
      </c>
      <c r="G187" s="60">
        <v>5</v>
      </c>
      <c r="H187" s="60">
        <v>9</v>
      </c>
      <c r="I187" s="60">
        <v>12.8</v>
      </c>
      <c r="J187" s="60">
        <f t="shared" ref="J187:J191" si="24">G187*4.1+H187*9.3+I187*4.1</f>
        <v>156.68</v>
      </c>
      <c r="K187" s="59">
        <v>82</v>
      </c>
      <c r="L187" s="65">
        <v>19.95</v>
      </c>
    </row>
    <row r="188" spans="1:12" s="23" customFormat="1" x14ac:dyDescent="0.2">
      <c r="A188" s="28"/>
      <c r="B188" s="29"/>
      <c r="C188" s="30"/>
      <c r="D188" s="31" t="s">
        <v>28</v>
      </c>
      <c r="E188" s="58" t="s">
        <v>82</v>
      </c>
      <c r="F188" s="59">
        <v>100</v>
      </c>
      <c r="G188" s="60">
        <v>8.6999999999999993</v>
      </c>
      <c r="H188" s="60">
        <v>11</v>
      </c>
      <c r="I188" s="60">
        <v>8.6999999999999993</v>
      </c>
      <c r="J188" s="60">
        <f>G188*4.1+H188*9.3+I188*4.1</f>
        <v>173.64</v>
      </c>
      <c r="K188" s="64">
        <v>255</v>
      </c>
      <c r="L188" s="65">
        <v>35.97</v>
      </c>
    </row>
    <row r="189" spans="1:12" s="23" customFormat="1" x14ac:dyDescent="0.2">
      <c r="A189" s="28"/>
      <c r="B189" s="29"/>
      <c r="C189" s="30"/>
      <c r="D189" s="31" t="s">
        <v>29</v>
      </c>
      <c r="E189" s="58" t="s">
        <v>93</v>
      </c>
      <c r="F189" s="63">
        <v>155</v>
      </c>
      <c r="G189" s="60">
        <v>8.4</v>
      </c>
      <c r="H189" s="60">
        <v>4.2</v>
      </c>
      <c r="I189" s="60">
        <v>38.200000000000003</v>
      </c>
      <c r="J189" s="60">
        <f t="shared" ref="J189" si="25">G189*4.1+H189*9.3+I189*4.1</f>
        <v>230.12</v>
      </c>
      <c r="K189" s="64">
        <v>323</v>
      </c>
      <c r="L189" s="65">
        <v>10.57</v>
      </c>
    </row>
    <row r="190" spans="1:12" s="23" customFormat="1" x14ac:dyDescent="0.2">
      <c r="A190" s="28"/>
      <c r="B190" s="29"/>
      <c r="C190" s="30"/>
      <c r="D190" s="31" t="s">
        <v>30</v>
      </c>
      <c r="E190" s="58" t="s">
        <v>63</v>
      </c>
      <c r="F190" s="59">
        <v>200</v>
      </c>
      <c r="G190" s="60">
        <v>0</v>
      </c>
      <c r="H190" s="60">
        <v>0</v>
      </c>
      <c r="I190" s="60">
        <v>9.6999999999999993</v>
      </c>
      <c r="J190" s="60">
        <f t="shared" si="24"/>
        <v>39.769999999999996</v>
      </c>
      <c r="K190" s="64">
        <v>349</v>
      </c>
      <c r="L190" s="65">
        <v>3.92</v>
      </c>
    </row>
    <row r="191" spans="1:12" s="23" customFormat="1" x14ac:dyDescent="0.2">
      <c r="A191" s="28"/>
      <c r="B191" s="29"/>
      <c r="C191" s="30"/>
      <c r="D191" s="31" t="s">
        <v>32</v>
      </c>
      <c r="E191" s="58" t="s">
        <v>50</v>
      </c>
      <c r="F191" s="75">
        <v>40</v>
      </c>
      <c r="G191" s="60">
        <v>2.7</v>
      </c>
      <c r="H191" s="60">
        <v>0.4</v>
      </c>
      <c r="I191" s="60">
        <v>17</v>
      </c>
      <c r="J191" s="60">
        <f t="shared" si="24"/>
        <v>84.49</v>
      </c>
      <c r="K191" s="64"/>
      <c r="L191" s="65">
        <v>3</v>
      </c>
    </row>
    <row r="192" spans="1:12" s="23" customFormat="1" x14ac:dyDescent="0.2">
      <c r="A192" s="34"/>
      <c r="B192" s="35"/>
      <c r="C192" s="36"/>
      <c r="D192" s="37" t="s">
        <v>33</v>
      </c>
      <c r="E192" s="38"/>
      <c r="F192" s="33">
        <f>SUM(F186:F191)</f>
        <v>805</v>
      </c>
      <c r="G192" s="33">
        <f>SUM(G186:G191)</f>
        <v>25.8</v>
      </c>
      <c r="H192" s="33">
        <f>SUM(H186:H191)</f>
        <v>26.499999999999996</v>
      </c>
      <c r="I192" s="33">
        <f>SUM(I186:I191)</f>
        <v>90.2</v>
      </c>
      <c r="J192" s="33">
        <f>SUM(J186:J191)</f>
        <v>722.05</v>
      </c>
      <c r="K192" s="32"/>
      <c r="L192" s="52">
        <f>SUM(L186:L191)</f>
        <v>82.38000000000001</v>
      </c>
    </row>
    <row r="193" spans="1:12" s="23" customFormat="1" ht="13.5" thickBot="1" x14ac:dyDescent="0.25">
      <c r="A193" s="42">
        <f>A179</f>
        <v>2</v>
      </c>
      <c r="B193" s="43">
        <f>B179</f>
        <v>2</v>
      </c>
      <c r="C193" s="83" t="s">
        <v>4</v>
      </c>
      <c r="D193" s="84"/>
      <c r="E193" s="44"/>
      <c r="F193" s="45">
        <f>F185+F192</f>
        <v>1555</v>
      </c>
      <c r="G193" s="45">
        <f>G185+G192</f>
        <v>45.3</v>
      </c>
      <c r="H193" s="45">
        <f>H185+H192</f>
        <v>46.4</v>
      </c>
      <c r="I193" s="45">
        <f>I185+I192</f>
        <v>173.60000000000002</v>
      </c>
      <c r="J193" s="45">
        <f>J185+J192</f>
        <v>1329.01</v>
      </c>
      <c r="K193" s="45"/>
      <c r="L193" s="53">
        <f>L185+L192</f>
        <v>139.80000000000001</v>
      </c>
    </row>
    <row r="194" spans="1:12" s="23" customFormat="1" x14ac:dyDescent="0.2">
      <c r="A194" s="24">
        <v>2</v>
      </c>
      <c r="B194" s="25">
        <v>2</v>
      </c>
      <c r="C194" s="26" t="s">
        <v>20</v>
      </c>
      <c r="D194" s="27" t="s">
        <v>21</v>
      </c>
      <c r="E194" s="58" t="s">
        <v>87</v>
      </c>
      <c r="F194" s="59">
        <v>200</v>
      </c>
      <c r="G194" s="60">
        <v>16.3</v>
      </c>
      <c r="H194" s="60">
        <v>17.600000000000001</v>
      </c>
      <c r="I194" s="60">
        <v>48.9</v>
      </c>
      <c r="J194" s="60">
        <f>G194*4.1+H194*9.3+I194*4.1</f>
        <v>431</v>
      </c>
      <c r="K194" s="59">
        <v>214</v>
      </c>
      <c r="L194" s="62">
        <v>29.39</v>
      </c>
    </row>
    <row r="195" spans="1:12" s="23" customFormat="1" x14ac:dyDescent="0.2">
      <c r="A195" s="28"/>
      <c r="B195" s="29"/>
      <c r="C195" s="30"/>
      <c r="D195" s="31" t="s">
        <v>22</v>
      </c>
      <c r="E195" s="58" t="s">
        <v>40</v>
      </c>
      <c r="F195" s="63">
        <v>200</v>
      </c>
      <c r="G195" s="60">
        <v>0</v>
      </c>
      <c r="H195" s="60">
        <v>0</v>
      </c>
      <c r="I195" s="60">
        <v>9.1999999999999993</v>
      </c>
      <c r="J195" s="60">
        <f t="shared" ref="J195:J196" si="26">G195*4.1+H195*9.3+I195*4.1</f>
        <v>37.719999999999992</v>
      </c>
      <c r="K195" s="59">
        <v>430</v>
      </c>
      <c r="L195" s="65">
        <v>2.5</v>
      </c>
    </row>
    <row r="196" spans="1:12" s="23" customFormat="1" x14ac:dyDescent="0.2">
      <c r="A196" s="28"/>
      <c r="B196" s="29"/>
      <c r="C196" s="30"/>
      <c r="D196" s="31" t="s">
        <v>23</v>
      </c>
      <c r="E196" s="58" t="s">
        <v>57</v>
      </c>
      <c r="F196" s="59">
        <v>20</v>
      </c>
      <c r="G196" s="60">
        <v>1.5</v>
      </c>
      <c r="H196" s="60">
        <v>0.6</v>
      </c>
      <c r="I196" s="60">
        <v>10.3</v>
      </c>
      <c r="J196" s="60">
        <f t="shared" si="26"/>
        <v>53.959999999999994</v>
      </c>
      <c r="K196" s="64"/>
      <c r="L196" s="65">
        <v>2</v>
      </c>
    </row>
    <row r="197" spans="1:12" s="23" customFormat="1" ht="13.5" thickBot="1" x14ac:dyDescent="0.25">
      <c r="A197" s="28"/>
      <c r="B197" s="29"/>
      <c r="C197" s="30"/>
      <c r="D197" s="31" t="s">
        <v>24</v>
      </c>
      <c r="E197" s="58" t="s">
        <v>53</v>
      </c>
      <c r="F197" s="75">
        <v>100</v>
      </c>
      <c r="G197" s="60">
        <v>0.5</v>
      </c>
      <c r="H197" s="60">
        <v>0.5</v>
      </c>
      <c r="I197" s="60">
        <v>11.8</v>
      </c>
      <c r="J197" s="60">
        <f>G197*4.1+H197*9.3+I197*4.1</f>
        <v>55.08</v>
      </c>
      <c r="K197" s="64"/>
      <c r="L197" s="65">
        <v>10</v>
      </c>
    </row>
    <row r="198" spans="1:12" s="23" customFormat="1" ht="13.5" thickBot="1" x14ac:dyDescent="0.25">
      <c r="A198" s="28"/>
      <c r="B198" s="29"/>
      <c r="C198" s="30" t="s">
        <v>44</v>
      </c>
      <c r="D198" s="31" t="s">
        <v>30</v>
      </c>
      <c r="E198" s="72" t="s">
        <v>42</v>
      </c>
      <c r="F198" s="76">
        <v>200</v>
      </c>
      <c r="G198" s="60">
        <v>3</v>
      </c>
      <c r="H198" s="60">
        <v>3.2</v>
      </c>
      <c r="I198" s="60">
        <v>5.9</v>
      </c>
      <c r="J198" s="60">
        <f>G198*4.1+H198*9.3+I198*4.1</f>
        <v>66.25</v>
      </c>
      <c r="K198" s="64"/>
      <c r="L198" s="62">
        <v>14.8</v>
      </c>
    </row>
    <row r="199" spans="1:12" s="23" customFormat="1" x14ac:dyDescent="0.2">
      <c r="A199" s="28"/>
      <c r="B199" s="29"/>
      <c r="C199" s="30"/>
      <c r="D199" s="47"/>
      <c r="E199" s="72" t="s">
        <v>43</v>
      </c>
      <c r="F199" s="73">
        <v>20</v>
      </c>
      <c r="G199" s="74">
        <v>0.6</v>
      </c>
      <c r="H199" s="74">
        <v>1.3</v>
      </c>
      <c r="I199" s="74">
        <v>9</v>
      </c>
      <c r="J199" s="60">
        <f>G199*4.1+H199*9.3+I199*4.1</f>
        <v>51.45</v>
      </c>
      <c r="K199" s="64"/>
      <c r="L199" s="62">
        <v>4.16</v>
      </c>
    </row>
    <row r="200" spans="1:12" s="23" customFormat="1" ht="15.75" customHeight="1" x14ac:dyDescent="0.2">
      <c r="A200" s="34"/>
      <c r="B200" s="35"/>
      <c r="C200" s="36"/>
      <c r="D200" s="37" t="s">
        <v>33</v>
      </c>
      <c r="E200" s="38"/>
      <c r="F200" s="33">
        <f>SUM(F194:F199)</f>
        <v>740</v>
      </c>
      <c r="G200" s="33">
        <f>SUM(G194:G199)</f>
        <v>21.900000000000002</v>
      </c>
      <c r="H200" s="33">
        <f>SUM(H194:H199)</f>
        <v>23.200000000000003</v>
      </c>
      <c r="I200" s="33">
        <f>SUM(I194:I199)</f>
        <v>95.1</v>
      </c>
      <c r="J200" s="33">
        <f>SUM(J194:J199)</f>
        <v>695.46</v>
      </c>
      <c r="K200" s="32"/>
      <c r="L200" s="52">
        <f>SUM(L194:L199)</f>
        <v>62.849999999999994</v>
      </c>
    </row>
    <row r="201" spans="1:12" s="23" customFormat="1" x14ac:dyDescent="0.2">
      <c r="A201" s="39">
        <f>A194</f>
        <v>2</v>
      </c>
      <c r="B201" s="40">
        <f>B194</f>
        <v>2</v>
      </c>
      <c r="C201" s="41" t="s">
        <v>25</v>
      </c>
      <c r="D201" s="31" t="s">
        <v>26</v>
      </c>
      <c r="E201" s="58" t="s">
        <v>70</v>
      </c>
      <c r="F201" s="59">
        <v>60</v>
      </c>
      <c r="G201" s="60">
        <v>1</v>
      </c>
      <c r="H201" s="60">
        <v>1.9</v>
      </c>
      <c r="I201" s="60">
        <v>3.8</v>
      </c>
      <c r="J201" s="60">
        <f>G201*4.1+H201*9.3+I201*4.1</f>
        <v>37.35</v>
      </c>
      <c r="K201" s="59">
        <v>47</v>
      </c>
      <c r="L201" s="65">
        <v>8.9700000000000006</v>
      </c>
    </row>
    <row r="202" spans="1:12" s="23" customFormat="1" x14ac:dyDescent="0.2">
      <c r="A202" s="28"/>
      <c r="B202" s="29"/>
      <c r="C202" s="30"/>
      <c r="D202" s="31" t="s">
        <v>27</v>
      </c>
      <c r="E202" s="58" t="s">
        <v>81</v>
      </c>
      <c r="F202" s="59">
        <v>250</v>
      </c>
      <c r="G202" s="60">
        <v>5</v>
      </c>
      <c r="H202" s="60">
        <v>9</v>
      </c>
      <c r="I202" s="60">
        <v>12.8</v>
      </c>
      <c r="J202" s="60">
        <f t="shared" ref="J202:J206" si="27">G202*4.1+H202*9.3+I202*4.1</f>
        <v>156.68</v>
      </c>
      <c r="K202" s="59">
        <v>82</v>
      </c>
      <c r="L202" s="65">
        <v>19.95</v>
      </c>
    </row>
    <row r="203" spans="1:12" s="23" customFormat="1" ht="13.5" thickBot="1" x14ac:dyDescent="0.25">
      <c r="A203" s="28"/>
      <c r="B203" s="29"/>
      <c r="C203" s="30"/>
      <c r="D203" s="31" t="s">
        <v>28</v>
      </c>
      <c r="E203" s="58" t="s">
        <v>85</v>
      </c>
      <c r="F203" s="59">
        <v>100</v>
      </c>
      <c r="G203" s="60">
        <v>10.3</v>
      </c>
      <c r="H203" s="60">
        <v>11</v>
      </c>
      <c r="I203" s="60">
        <v>8.6999999999999993</v>
      </c>
      <c r="J203" s="60">
        <f>G203*4.1+H203*9.3+I203*4.1</f>
        <v>180.2</v>
      </c>
      <c r="K203" s="64">
        <v>226</v>
      </c>
      <c r="L203" s="65">
        <v>34.78</v>
      </c>
    </row>
    <row r="204" spans="1:12" s="23" customFormat="1" ht="25.5" x14ac:dyDescent="0.2">
      <c r="A204" s="28"/>
      <c r="B204" s="29"/>
      <c r="C204" s="30"/>
      <c r="D204" s="31" t="s">
        <v>29</v>
      </c>
      <c r="E204" s="58" t="s">
        <v>55</v>
      </c>
      <c r="F204" s="59">
        <v>150</v>
      </c>
      <c r="G204" s="60">
        <v>3.6</v>
      </c>
      <c r="H204" s="60">
        <v>2.9</v>
      </c>
      <c r="I204" s="60">
        <v>37.700000000000003</v>
      </c>
      <c r="J204" s="60">
        <f t="shared" ref="J204" si="28">G204*4.1+H204*9.3+I204*4.1</f>
        <v>196.3</v>
      </c>
      <c r="K204" s="59">
        <v>309</v>
      </c>
      <c r="L204" s="62">
        <v>7.49</v>
      </c>
    </row>
    <row r="205" spans="1:12" s="23" customFormat="1" x14ac:dyDescent="0.2">
      <c r="A205" s="28"/>
      <c r="B205" s="29"/>
      <c r="C205" s="30"/>
      <c r="D205" s="31" t="s">
        <v>30</v>
      </c>
      <c r="E205" s="58" t="s">
        <v>63</v>
      </c>
      <c r="F205" s="59">
        <v>200</v>
      </c>
      <c r="G205" s="60">
        <v>0</v>
      </c>
      <c r="H205" s="60">
        <v>0</v>
      </c>
      <c r="I205" s="60">
        <v>9.6999999999999993</v>
      </c>
      <c r="J205" s="60">
        <f t="shared" si="27"/>
        <v>39.769999999999996</v>
      </c>
      <c r="K205" s="64">
        <v>349</v>
      </c>
      <c r="L205" s="65">
        <v>3.92</v>
      </c>
    </row>
    <row r="206" spans="1:12" s="23" customFormat="1" x14ac:dyDescent="0.2">
      <c r="A206" s="28"/>
      <c r="B206" s="29"/>
      <c r="C206" s="30"/>
      <c r="D206" s="31" t="s">
        <v>32</v>
      </c>
      <c r="E206" s="58" t="s">
        <v>50</v>
      </c>
      <c r="F206" s="75">
        <v>40</v>
      </c>
      <c r="G206" s="60">
        <v>2.7</v>
      </c>
      <c r="H206" s="60">
        <v>0.4</v>
      </c>
      <c r="I206" s="60">
        <v>17</v>
      </c>
      <c r="J206" s="60">
        <f t="shared" si="27"/>
        <v>84.49</v>
      </c>
      <c r="K206" s="64"/>
      <c r="L206" s="65">
        <v>1.84</v>
      </c>
    </row>
    <row r="207" spans="1:12" s="23" customFormat="1" x14ac:dyDescent="0.2">
      <c r="A207" s="34"/>
      <c r="B207" s="35"/>
      <c r="C207" s="36"/>
      <c r="D207" s="37" t="s">
        <v>33</v>
      </c>
      <c r="E207" s="38"/>
      <c r="F207" s="33">
        <f>SUM(F201:F206)</f>
        <v>800</v>
      </c>
      <c r="G207" s="33">
        <f>SUM(G201:G206)</f>
        <v>22.6</v>
      </c>
      <c r="H207" s="33">
        <f>SUM(H201:H206)</f>
        <v>25.199999999999996</v>
      </c>
      <c r="I207" s="33">
        <f>SUM(I201:I206)</f>
        <v>89.7</v>
      </c>
      <c r="J207" s="33">
        <f>SUM(J201:J206)</f>
        <v>694.79</v>
      </c>
      <c r="K207" s="32"/>
      <c r="L207" s="52">
        <f>SUM(L201:L206)</f>
        <v>76.95</v>
      </c>
    </row>
    <row r="208" spans="1:12" s="23" customFormat="1" ht="13.5" thickBot="1" x14ac:dyDescent="0.25">
      <c r="A208" s="42">
        <f>A194</f>
        <v>2</v>
      </c>
      <c r="B208" s="43">
        <f>B194</f>
        <v>2</v>
      </c>
      <c r="C208" s="83" t="s">
        <v>4</v>
      </c>
      <c r="D208" s="84"/>
      <c r="E208" s="44"/>
      <c r="F208" s="45">
        <f>F200+F207</f>
        <v>1540</v>
      </c>
      <c r="G208" s="45">
        <f>G200+G207</f>
        <v>44.5</v>
      </c>
      <c r="H208" s="45">
        <f>H200+H207</f>
        <v>48.4</v>
      </c>
      <c r="I208" s="45">
        <f>I200+I207</f>
        <v>184.8</v>
      </c>
      <c r="J208" s="45">
        <f>J200+J207</f>
        <v>1390.25</v>
      </c>
      <c r="K208" s="45"/>
      <c r="L208" s="53">
        <f>L200+L207</f>
        <v>139.80000000000001</v>
      </c>
    </row>
    <row r="209" spans="1:12" s="23" customFormat="1" x14ac:dyDescent="0.2">
      <c r="A209" s="24">
        <v>2</v>
      </c>
      <c r="B209" s="25">
        <v>3</v>
      </c>
      <c r="C209" s="26" t="s">
        <v>20</v>
      </c>
      <c r="D209" s="27" t="s">
        <v>21</v>
      </c>
      <c r="E209" s="58" t="s">
        <v>103</v>
      </c>
      <c r="F209" s="63">
        <v>200</v>
      </c>
      <c r="G209" s="60">
        <v>15.9</v>
      </c>
      <c r="H209" s="60">
        <v>15.8</v>
      </c>
      <c r="I209" s="60">
        <v>47.5</v>
      </c>
      <c r="J209" s="60">
        <f>G209*4.1+H209*9.3+I209*4.1</f>
        <v>406.88</v>
      </c>
      <c r="K209" s="59">
        <v>223</v>
      </c>
      <c r="L209" s="62">
        <v>29.39</v>
      </c>
    </row>
    <row r="210" spans="1:12" s="23" customFormat="1" x14ac:dyDescent="0.2">
      <c r="A210" s="28"/>
      <c r="B210" s="29"/>
      <c r="C210" s="30"/>
      <c r="D210" s="31" t="s">
        <v>22</v>
      </c>
      <c r="E210" s="58" t="s">
        <v>40</v>
      </c>
      <c r="F210" s="63">
        <v>200</v>
      </c>
      <c r="G210" s="60">
        <v>0</v>
      </c>
      <c r="H210" s="60">
        <v>0</v>
      </c>
      <c r="I210" s="60">
        <v>9.6999999999999993</v>
      </c>
      <c r="J210" s="60">
        <f t="shared" ref="J210:J211" si="29">G210*4.1+H210*9.3+I210*4.1</f>
        <v>39.769999999999996</v>
      </c>
      <c r="K210" s="59">
        <v>430</v>
      </c>
      <c r="L210" s="65">
        <v>2.5</v>
      </c>
    </row>
    <row r="211" spans="1:12" s="23" customFormat="1" x14ac:dyDescent="0.2">
      <c r="A211" s="28"/>
      <c r="B211" s="29"/>
      <c r="C211" s="30"/>
      <c r="D211" s="31" t="s">
        <v>24</v>
      </c>
      <c r="E211" s="58" t="s">
        <v>53</v>
      </c>
      <c r="F211" s="75">
        <v>100</v>
      </c>
      <c r="G211" s="60">
        <v>0.4</v>
      </c>
      <c r="H211" s="60">
        <v>0.4</v>
      </c>
      <c r="I211" s="60">
        <v>9.8000000000000007</v>
      </c>
      <c r="J211" s="60">
        <f t="shared" si="29"/>
        <v>45.54</v>
      </c>
      <c r="K211" s="64"/>
      <c r="L211" s="65">
        <v>10</v>
      </c>
    </row>
    <row r="212" spans="1:12" s="23" customFormat="1" x14ac:dyDescent="0.2">
      <c r="A212" s="28"/>
      <c r="B212" s="29"/>
      <c r="C212" s="30" t="s">
        <v>44</v>
      </c>
      <c r="D212" s="31" t="s">
        <v>30</v>
      </c>
      <c r="E212" s="72" t="s">
        <v>42</v>
      </c>
      <c r="F212" s="76">
        <v>200</v>
      </c>
      <c r="G212" s="60">
        <v>3</v>
      </c>
      <c r="H212" s="60">
        <v>3.2</v>
      </c>
      <c r="I212" s="60">
        <v>5.9</v>
      </c>
      <c r="J212" s="60">
        <f>G212*4.1+H212*9.3+I212*4.1</f>
        <v>66.25</v>
      </c>
      <c r="K212" s="64"/>
      <c r="L212" s="65">
        <v>14.8</v>
      </c>
    </row>
    <row r="213" spans="1:12" s="23" customFormat="1" x14ac:dyDescent="0.2">
      <c r="A213" s="28"/>
      <c r="B213" s="29"/>
      <c r="C213" s="30"/>
      <c r="D213" s="47"/>
      <c r="E213" s="72" t="s">
        <v>95</v>
      </c>
      <c r="F213" s="73">
        <v>20</v>
      </c>
      <c r="G213" s="74">
        <v>0.7</v>
      </c>
      <c r="H213" s="74">
        <v>1.2</v>
      </c>
      <c r="I213" s="74">
        <v>9.3000000000000007</v>
      </c>
      <c r="J213" s="74">
        <f>G213*4.1+H213*9.3+I213*4.1</f>
        <v>52.160000000000004</v>
      </c>
      <c r="K213" s="64"/>
      <c r="L213" s="65">
        <v>6.8</v>
      </c>
    </row>
    <row r="214" spans="1:12" s="23" customFormat="1" ht="15.75" customHeight="1" x14ac:dyDescent="0.2">
      <c r="A214" s="34"/>
      <c r="B214" s="35"/>
      <c r="C214" s="36"/>
      <c r="D214" s="37" t="s">
        <v>33</v>
      </c>
      <c r="E214" s="38"/>
      <c r="F214" s="33">
        <f>SUM(F209:F213)</f>
        <v>720</v>
      </c>
      <c r="G214" s="33">
        <f>SUM(G209:G213)</f>
        <v>20</v>
      </c>
      <c r="H214" s="33">
        <f>SUM(H209:H213)</f>
        <v>20.599999999999998</v>
      </c>
      <c r="I214" s="33">
        <f>SUM(I209:I213)</f>
        <v>82.2</v>
      </c>
      <c r="J214" s="33">
        <f>SUM(J209:J213)</f>
        <v>610.6</v>
      </c>
      <c r="K214" s="32"/>
      <c r="L214" s="52">
        <f>SUM(L209:L213)</f>
        <v>63.489999999999995</v>
      </c>
    </row>
    <row r="215" spans="1:12" s="23" customFormat="1" x14ac:dyDescent="0.2">
      <c r="A215" s="39">
        <f>A209</f>
        <v>2</v>
      </c>
      <c r="B215" s="40">
        <f>B209</f>
        <v>3</v>
      </c>
      <c r="C215" s="41" t="s">
        <v>25</v>
      </c>
      <c r="D215" s="31" t="s">
        <v>26</v>
      </c>
      <c r="E215" s="58" t="s">
        <v>60</v>
      </c>
      <c r="F215" s="59">
        <v>60</v>
      </c>
      <c r="G215" s="60">
        <v>0.8</v>
      </c>
      <c r="H215" s="60">
        <v>3.1</v>
      </c>
      <c r="I215" s="60">
        <v>4.8</v>
      </c>
      <c r="J215" s="60">
        <f>G215*4.1+H215*9.3+I215*4.1</f>
        <v>51.789999999999992</v>
      </c>
      <c r="K215" s="59">
        <v>30</v>
      </c>
      <c r="L215" s="65">
        <v>8.23</v>
      </c>
    </row>
    <row r="216" spans="1:12" s="23" customFormat="1" x14ac:dyDescent="0.2">
      <c r="A216" s="28"/>
      <c r="B216" s="29"/>
      <c r="C216" s="30"/>
      <c r="D216" s="31" t="s">
        <v>27</v>
      </c>
      <c r="E216" s="58" t="s">
        <v>104</v>
      </c>
      <c r="F216" s="59">
        <v>250</v>
      </c>
      <c r="G216" s="60">
        <v>5.5</v>
      </c>
      <c r="H216" s="60">
        <v>5.3</v>
      </c>
      <c r="I216" s="60">
        <v>29.8</v>
      </c>
      <c r="J216" s="60">
        <f t="shared" ref="J216:J217" si="30">G216*4.1+H216*9.3+I216*4.1</f>
        <v>194.01999999999998</v>
      </c>
      <c r="K216" s="59">
        <v>101</v>
      </c>
      <c r="L216" s="65">
        <v>10.9</v>
      </c>
    </row>
    <row r="217" spans="1:12" s="23" customFormat="1" x14ac:dyDescent="0.2">
      <c r="A217" s="28"/>
      <c r="B217" s="29"/>
      <c r="C217" s="30"/>
      <c r="D217" s="31" t="s">
        <v>28</v>
      </c>
      <c r="E217" s="58" t="s">
        <v>106</v>
      </c>
      <c r="F217" s="63">
        <v>120</v>
      </c>
      <c r="G217" s="60">
        <v>11.9</v>
      </c>
      <c r="H217" s="60">
        <v>11.6</v>
      </c>
      <c r="I217" s="60">
        <v>21.8</v>
      </c>
      <c r="J217" s="60">
        <f t="shared" si="30"/>
        <v>246.05</v>
      </c>
      <c r="K217" s="59">
        <v>278</v>
      </c>
      <c r="L217" s="65">
        <v>30.49</v>
      </c>
    </row>
    <row r="218" spans="1:12" s="23" customFormat="1" x14ac:dyDescent="0.2">
      <c r="A218" s="28"/>
      <c r="B218" s="29"/>
      <c r="C218" s="30"/>
      <c r="D218" s="31" t="s">
        <v>29</v>
      </c>
      <c r="E218" s="58" t="s">
        <v>105</v>
      </c>
      <c r="F218" s="59">
        <v>150</v>
      </c>
      <c r="G218" s="60">
        <v>3.5</v>
      </c>
      <c r="H218" s="60">
        <v>3.1</v>
      </c>
      <c r="I218" s="60">
        <v>34.5</v>
      </c>
      <c r="J218" s="60">
        <f t="shared" ref="J218:J220" si="31">G218*4.1+H218*9.3+I218*4.1</f>
        <v>184.63</v>
      </c>
      <c r="K218" s="59">
        <v>346</v>
      </c>
      <c r="L218" s="65">
        <v>22.69</v>
      </c>
    </row>
    <row r="219" spans="1:12" s="23" customFormat="1" x14ac:dyDescent="0.2">
      <c r="A219" s="28"/>
      <c r="B219" s="29"/>
      <c r="C219" s="30"/>
      <c r="D219" s="31" t="s">
        <v>30</v>
      </c>
      <c r="E219" s="58" t="s">
        <v>40</v>
      </c>
      <c r="F219" s="63">
        <v>200</v>
      </c>
      <c r="G219" s="60">
        <v>0</v>
      </c>
      <c r="H219" s="60">
        <v>0</v>
      </c>
      <c r="I219" s="60">
        <v>9.6999999999999993</v>
      </c>
      <c r="J219" s="60">
        <f t="shared" si="31"/>
        <v>39.769999999999996</v>
      </c>
      <c r="K219" s="59">
        <v>430</v>
      </c>
      <c r="L219" s="65">
        <v>2.5</v>
      </c>
    </row>
    <row r="220" spans="1:12" s="23" customFormat="1" x14ac:dyDescent="0.2">
      <c r="A220" s="28"/>
      <c r="B220" s="29"/>
      <c r="C220" s="30"/>
      <c r="D220" s="31" t="s">
        <v>32</v>
      </c>
      <c r="E220" s="58" t="s">
        <v>50</v>
      </c>
      <c r="F220" s="75">
        <v>20</v>
      </c>
      <c r="G220" s="60">
        <v>1.3</v>
      </c>
      <c r="H220" s="60">
        <v>0.2</v>
      </c>
      <c r="I220" s="60">
        <v>8.5</v>
      </c>
      <c r="J220" s="60">
        <f t="shared" si="31"/>
        <v>42.039999999999992</v>
      </c>
      <c r="K220" s="64"/>
      <c r="L220" s="65">
        <v>1.5</v>
      </c>
    </row>
    <row r="221" spans="1:12" s="23" customFormat="1" x14ac:dyDescent="0.2">
      <c r="A221" s="34"/>
      <c r="B221" s="35"/>
      <c r="C221" s="36"/>
      <c r="D221" s="37" t="s">
        <v>33</v>
      </c>
      <c r="E221" s="38"/>
      <c r="F221" s="33">
        <f>SUM(F215:F220)</f>
        <v>800</v>
      </c>
      <c r="G221" s="33">
        <f>SUM(G215:G220)</f>
        <v>23</v>
      </c>
      <c r="H221" s="33">
        <f>SUM(H215:H220)</f>
        <v>23.3</v>
      </c>
      <c r="I221" s="33">
        <f>SUM(I215:I220)</f>
        <v>109.10000000000001</v>
      </c>
      <c r="J221" s="33">
        <f>SUM(J215:J220)</f>
        <v>758.3</v>
      </c>
      <c r="K221" s="32"/>
      <c r="L221" s="52">
        <f>SUM(L215:L220)</f>
        <v>76.31</v>
      </c>
    </row>
    <row r="222" spans="1:12" s="23" customFormat="1" ht="13.5" thickBot="1" x14ac:dyDescent="0.25">
      <c r="A222" s="42">
        <f>A209</f>
        <v>2</v>
      </c>
      <c r="B222" s="43">
        <f>B209</f>
        <v>3</v>
      </c>
      <c r="C222" s="83" t="s">
        <v>4</v>
      </c>
      <c r="D222" s="84"/>
      <c r="E222" s="44"/>
      <c r="F222" s="45">
        <f>F214+F221</f>
        <v>1520</v>
      </c>
      <c r="G222" s="45">
        <f>G214+G221</f>
        <v>43</v>
      </c>
      <c r="H222" s="45">
        <f>H214+H221</f>
        <v>43.9</v>
      </c>
      <c r="I222" s="45">
        <f>I214+I221</f>
        <v>191.3</v>
      </c>
      <c r="J222" s="45">
        <f>J214+J221</f>
        <v>1368.9</v>
      </c>
      <c r="K222" s="45"/>
      <c r="L222" s="53">
        <f>L214+L221</f>
        <v>139.80000000000001</v>
      </c>
    </row>
    <row r="223" spans="1:12" s="23" customFormat="1" ht="25.5" x14ac:dyDescent="0.2">
      <c r="A223" s="24">
        <v>2</v>
      </c>
      <c r="B223" s="25">
        <v>3</v>
      </c>
      <c r="C223" s="26" t="s">
        <v>20</v>
      </c>
      <c r="D223" s="27" t="s">
        <v>21</v>
      </c>
      <c r="E223" s="58" t="s">
        <v>56</v>
      </c>
      <c r="F223" s="59">
        <v>200</v>
      </c>
      <c r="G223" s="60">
        <v>12.5</v>
      </c>
      <c r="H223" s="60">
        <v>13.7</v>
      </c>
      <c r="I223" s="60">
        <v>49.4</v>
      </c>
      <c r="J223" s="60">
        <f>G223*4.1+H223*9.3+I223*4.1</f>
        <v>381.19999999999993</v>
      </c>
      <c r="K223" s="59">
        <v>182</v>
      </c>
      <c r="L223" s="62">
        <v>17.97</v>
      </c>
    </row>
    <row r="224" spans="1:12" s="23" customFormat="1" x14ac:dyDescent="0.2">
      <c r="A224" s="28"/>
      <c r="B224" s="29"/>
      <c r="C224" s="30"/>
      <c r="D224" s="31" t="s">
        <v>22</v>
      </c>
      <c r="E224" s="58" t="s">
        <v>40</v>
      </c>
      <c r="F224" s="63">
        <v>200</v>
      </c>
      <c r="G224" s="60">
        <v>0</v>
      </c>
      <c r="H224" s="60">
        <v>0</v>
      </c>
      <c r="I224" s="60">
        <v>9.6999999999999993</v>
      </c>
      <c r="J224" s="60">
        <f t="shared" ref="J224:J225" si="32">G224*4.1+H224*9.3+I224*4.1</f>
        <v>39.769999999999996</v>
      </c>
      <c r="K224" s="59">
        <v>430</v>
      </c>
      <c r="L224" s="65">
        <v>2.5</v>
      </c>
    </row>
    <row r="225" spans="1:12" s="23" customFormat="1" x14ac:dyDescent="0.2">
      <c r="A225" s="28"/>
      <c r="B225" s="29"/>
      <c r="C225" s="30"/>
      <c r="D225" s="80"/>
      <c r="E225" s="58" t="s">
        <v>66</v>
      </c>
      <c r="F225" s="75">
        <v>50</v>
      </c>
      <c r="G225" s="60">
        <v>5.6</v>
      </c>
      <c r="H225" s="60">
        <v>4.8</v>
      </c>
      <c r="I225" s="60">
        <v>27.2</v>
      </c>
      <c r="J225" s="60">
        <f t="shared" si="32"/>
        <v>179.11999999999998</v>
      </c>
      <c r="K225" s="64"/>
      <c r="L225" s="65">
        <v>25</v>
      </c>
    </row>
    <row r="226" spans="1:12" s="23" customFormat="1" x14ac:dyDescent="0.2">
      <c r="A226" s="28"/>
      <c r="B226" s="29"/>
      <c r="C226" s="30" t="s">
        <v>44</v>
      </c>
      <c r="D226" s="31" t="s">
        <v>30</v>
      </c>
      <c r="E226" s="72" t="s">
        <v>42</v>
      </c>
      <c r="F226" s="76">
        <v>200</v>
      </c>
      <c r="G226" s="60">
        <v>3</v>
      </c>
      <c r="H226" s="60">
        <v>3.2</v>
      </c>
      <c r="I226" s="60">
        <v>5.9</v>
      </c>
      <c r="J226" s="60">
        <f>G226*4.1+H226*9.3+I226*4.1</f>
        <v>66.25</v>
      </c>
      <c r="K226" s="64"/>
      <c r="L226" s="65">
        <v>14.8</v>
      </c>
    </row>
    <row r="227" spans="1:12" s="23" customFormat="1" x14ac:dyDescent="0.2">
      <c r="A227" s="28"/>
      <c r="B227" s="29"/>
      <c r="C227" s="30"/>
      <c r="D227" s="47"/>
      <c r="E227" s="72" t="s">
        <v>95</v>
      </c>
      <c r="F227" s="73">
        <v>20</v>
      </c>
      <c r="G227" s="74">
        <v>0.7</v>
      </c>
      <c r="H227" s="74">
        <v>1.2</v>
      </c>
      <c r="I227" s="74">
        <v>9.3000000000000007</v>
      </c>
      <c r="J227" s="74">
        <f>G227*4.1+H227*9.3+I227*4.1</f>
        <v>52.160000000000004</v>
      </c>
      <c r="K227" s="64"/>
      <c r="L227" s="65">
        <v>6.8</v>
      </c>
    </row>
    <row r="228" spans="1:12" s="23" customFormat="1" ht="15.75" customHeight="1" x14ac:dyDescent="0.2">
      <c r="A228" s="34"/>
      <c r="B228" s="35"/>
      <c r="C228" s="36"/>
      <c r="D228" s="37" t="s">
        <v>33</v>
      </c>
      <c r="E228" s="38"/>
      <c r="F228" s="33">
        <f>SUM(F223:F227)</f>
        <v>670</v>
      </c>
      <c r="G228" s="33">
        <f>SUM(G223:G227)</f>
        <v>21.8</v>
      </c>
      <c r="H228" s="33">
        <f>SUM(H223:H227)</f>
        <v>22.9</v>
      </c>
      <c r="I228" s="33">
        <f>SUM(I223:I227)</f>
        <v>101.5</v>
      </c>
      <c r="J228" s="33">
        <f>SUM(J223:J227)</f>
        <v>718.49999999999989</v>
      </c>
      <c r="K228" s="32"/>
      <c r="L228" s="52">
        <f>SUM(L223:L227)</f>
        <v>67.069999999999993</v>
      </c>
    </row>
    <row r="229" spans="1:12" s="23" customFormat="1" x14ac:dyDescent="0.2">
      <c r="A229" s="39">
        <f>A223</f>
        <v>2</v>
      </c>
      <c r="B229" s="40">
        <f>B223</f>
        <v>3</v>
      </c>
      <c r="C229" s="41" t="s">
        <v>25</v>
      </c>
      <c r="D229" s="31" t="s">
        <v>26</v>
      </c>
      <c r="E229" s="58" t="s">
        <v>60</v>
      </c>
      <c r="F229" s="59">
        <v>60</v>
      </c>
      <c r="G229" s="60">
        <v>0.8</v>
      </c>
      <c r="H229" s="60">
        <v>3.1</v>
      </c>
      <c r="I229" s="60">
        <v>4.8</v>
      </c>
      <c r="J229" s="60">
        <f>G229*4.1+H229*9.3+I229*4.1</f>
        <v>51.789999999999992</v>
      </c>
      <c r="K229" s="64">
        <v>30</v>
      </c>
      <c r="L229" s="65">
        <v>8.23</v>
      </c>
    </row>
    <row r="230" spans="1:12" s="23" customFormat="1" x14ac:dyDescent="0.2">
      <c r="A230" s="28"/>
      <c r="B230" s="29"/>
      <c r="C230" s="30"/>
      <c r="D230" s="31" t="s">
        <v>27</v>
      </c>
      <c r="E230" s="58" t="s">
        <v>104</v>
      </c>
      <c r="F230" s="59">
        <v>250</v>
      </c>
      <c r="G230" s="60">
        <v>5.5</v>
      </c>
      <c r="H230" s="60">
        <v>5.3</v>
      </c>
      <c r="I230" s="60">
        <v>29.8</v>
      </c>
      <c r="J230" s="60">
        <f t="shared" ref="J230:J234" si="33">G230*4.1+H230*9.3+I230*4.1</f>
        <v>194.01999999999998</v>
      </c>
      <c r="K230" s="64">
        <v>101</v>
      </c>
      <c r="L230" s="65">
        <v>10.9</v>
      </c>
    </row>
    <row r="231" spans="1:12" s="23" customFormat="1" x14ac:dyDescent="0.2">
      <c r="A231" s="28"/>
      <c r="B231" s="29"/>
      <c r="C231" s="30"/>
      <c r="D231" s="31" t="s">
        <v>28</v>
      </c>
      <c r="E231" s="58" t="s">
        <v>108</v>
      </c>
      <c r="F231" s="63">
        <v>120</v>
      </c>
      <c r="G231" s="60">
        <v>11.4</v>
      </c>
      <c r="H231" s="60">
        <v>11.7</v>
      </c>
      <c r="I231" s="60">
        <v>10.4</v>
      </c>
      <c r="J231" s="60">
        <f t="shared" si="33"/>
        <v>198.19</v>
      </c>
      <c r="K231" s="64">
        <v>308</v>
      </c>
      <c r="L231" s="65">
        <v>28.35</v>
      </c>
    </row>
    <row r="232" spans="1:12" s="23" customFormat="1" x14ac:dyDescent="0.2">
      <c r="A232" s="28"/>
      <c r="B232" s="29"/>
      <c r="C232" s="30"/>
      <c r="D232" s="31" t="s">
        <v>29</v>
      </c>
      <c r="E232" s="58" t="s">
        <v>107</v>
      </c>
      <c r="F232" s="59">
        <v>150</v>
      </c>
      <c r="G232" s="60">
        <v>5.3</v>
      </c>
      <c r="H232" s="60">
        <v>2.6</v>
      </c>
      <c r="I232" s="60">
        <v>34.1</v>
      </c>
      <c r="J232" s="60">
        <f t="shared" ref="J232" si="34">G232*4.1+H232*9.3+I232*4.1</f>
        <v>185.72</v>
      </c>
      <c r="K232" s="64">
        <v>309</v>
      </c>
      <c r="L232" s="65">
        <v>21.25</v>
      </c>
    </row>
    <row r="233" spans="1:12" s="23" customFormat="1" x14ac:dyDescent="0.2">
      <c r="A233" s="28"/>
      <c r="B233" s="29"/>
      <c r="C233" s="30"/>
      <c r="D233" s="31" t="s">
        <v>30</v>
      </c>
      <c r="E233" s="58" t="s">
        <v>40</v>
      </c>
      <c r="F233" s="63">
        <v>200</v>
      </c>
      <c r="G233" s="60">
        <v>0</v>
      </c>
      <c r="H233" s="60">
        <v>0</v>
      </c>
      <c r="I233" s="60">
        <v>9.6999999999999993</v>
      </c>
      <c r="J233" s="60">
        <f t="shared" si="33"/>
        <v>39.769999999999996</v>
      </c>
      <c r="K233" s="64">
        <v>430</v>
      </c>
      <c r="L233" s="65">
        <v>2.5</v>
      </c>
    </row>
    <row r="234" spans="1:12" s="23" customFormat="1" x14ac:dyDescent="0.2">
      <c r="A234" s="28"/>
      <c r="B234" s="29"/>
      <c r="C234" s="30"/>
      <c r="D234" s="31" t="s">
        <v>32</v>
      </c>
      <c r="E234" s="58" t="s">
        <v>50</v>
      </c>
      <c r="F234" s="75">
        <v>20</v>
      </c>
      <c r="G234" s="60">
        <v>1.3</v>
      </c>
      <c r="H234" s="60">
        <v>0.2</v>
      </c>
      <c r="I234" s="60">
        <v>8.5</v>
      </c>
      <c r="J234" s="60">
        <f t="shared" si="33"/>
        <v>42.039999999999992</v>
      </c>
      <c r="K234" s="64"/>
      <c r="L234" s="65">
        <v>1.5</v>
      </c>
    </row>
    <row r="235" spans="1:12" s="23" customFormat="1" x14ac:dyDescent="0.2">
      <c r="A235" s="34"/>
      <c r="B235" s="35"/>
      <c r="C235" s="36"/>
      <c r="D235" s="37" t="s">
        <v>33</v>
      </c>
      <c r="E235" s="38"/>
      <c r="F235" s="33">
        <f>SUM(F229:F234)</f>
        <v>800</v>
      </c>
      <c r="G235" s="33">
        <f>SUM(G229:G234)</f>
        <v>24.3</v>
      </c>
      <c r="H235" s="33">
        <f>SUM(H229:H234)</f>
        <v>22.900000000000002</v>
      </c>
      <c r="I235" s="33">
        <f>SUM(I229:I234)</f>
        <v>97.3</v>
      </c>
      <c r="J235" s="33">
        <f>SUM(J229:J234)</f>
        <v>711.53</v>
      </c>
      <c r="K235" s="32"/>
      <c r="L235" s="52">
        <f>SUM(L229:L234)</f>
        <v>72.73</v>
      </c>
    </row>
    <row r="236" spans="1:12" s="23" customFormat="1" ht="13.5" thickBot="1" x14ac:dyDescent="0.25">
      <c r="A236" s="42">
        <f>A223</f>
        <v>2</v>
      </c>
      <c r="B236" s="43">
        <f>B223</f>
        <v>3</v>
      </c>
      <c r="C236" s="83" t="s">
        <v>4</v>
      </c>
      <c r="D236" s="84"/>
      <c r="E236" s="44"/>
      <c r="F236" s="45">
        <f>F228+F235</f>
        <v>1470</v>
      </c>
      <c r="G236" s="45">
        <f>G228+G235</f>
        <v>46.1</v>
      </c>
      <c r="H236" s="45">
        <f>H228+H235</f>
        <v>45.8</v>
      </c>
      <c r="I236" s="45">
        <f>I228+I235</f>
        <v>198.8</v>
      </c>
      <c r="J236" s="45">
        <f>J228+J235</f>
        <v>1430.0299999999997</v>
      </c>
      <c r="K236" s="45"/>
      <c r="L236" s="53">
        <f>L228+L235</f>
        <v>139.80000000000001</v>
      </c>
    </row>
    <row r="237" spans="1:12" s="23" customFormat="1" x14ac:dyDescent="0.2">
      <c r="A237" s="24">
        <v>2</v>
      </c>
      <c r="B237" s="25">
        <v>4</v>
      </c>
      <c r="C237" s="26" t="s">
        <v>20</v>
      </c>
      <c r="D237" s="27" t="s">
        <v>21</v>
      </c>
      <c r="E237" s="58" t="s">
        <v>75</v>
      </c>
      <c r="F237" s="63">
        <v>250</v>
      </c>
      <c r="G237" s="60">
        <v>8.9</v>
      </c>
      <c r="H237" s="60">
        <v>7.6</v>
      </c>
      <c r="I237" s="60">
        <v>28.7</v>
      </c>
      <c r="J237" s="60">
        <f t="shared" ref="J237:J238" si="35">G237*4.1+H237*9.3+I237*4.1</f>
        <v>224.83999999999997</v>
      </c>
      <c r="K237" s="59">
        <v>190</v>
      </c>
      <c r="L237" s="65">
        <v>14.62</v>
      </c>
    </row>
    <row r="238" spans="1:12" s="23" customFormat="1" x14ac:dyDescent="0.2">
      <c r="A238" s="28"/>
      <c r="B238" s="29"/>
      <c r="C238" s="30"/>
      <c r="D238" s="31" t="s">
        <v>22</v>
      </c>
      <c r="E238" s="58" t="s">
        <v>40</v>
      </c>
      <c r="F238" s="63">
        <v>200</v>
      </c>
      <c r="G238" s="60">
        <v>0</v>
      </c>
      <c r="H238" s="60">
        <v>0</v>
      </c>
      <c r="I238" s="60">
        <v>9.6999999999999993</v>
      </c>
      <c r="J238" s="60">
        <f t="shared" si="35"/>
        <v>39.769999999999996</v>
      </c>
      <c r="K238" s="59">
        <v>430</v>
      </c>
      <c r="L238" s="65">
        <v>2.5</v>
      </c>
    </row>
    <row r="239" spans="1:12" s="23" customFormat="1" x14ac:dyDescent="0.2">
      <c r="A239" s="28"/>
      <c r="B239" s="29"/>
      <c r="C239" s="30"/>
      <c r="D239" s="31" t="s">
        <v>23</v>
      </c>
      <c r="E239" s="58" t="s">
        <v>41</v>
      </c>
      <c r="F239" s="66">
        <v>35</v>
      </c>
      <c r="G239" s="60">
        <v>7.3</v>
      </c>
      <c r="H239" s="60">
        <v>8.5</v>
      </c>
      <c r="I239" s="60">
        <v>20.6</v>
      </c>
      <c r="J239" s="60">
        <f>G239*4.1+H239*9.3+I239*4.1</f>
        <v>193.44</v>
      </c>
      <c r="K239" s="59">
        <v>3</v>
      </c>
      <c r="L239" s="65">
        <v>17.98</v>
      </c>
    </row>
    <row r="240" spans="1:12" s="23" customFormat="1" x14ac:dyDescent="0.2">
      <c r="A240" s="28"/>
      <c r="B240" s="29"/>
      <c r="C240" s="30"/>
      <c r="D240" s="31" t="s">
        <v>24</v>
      </c>
      <c r="E240" s="58" t="s">
        <v>53</v>
      </c>
      <c r="F240" s="75">
        <v>100</v>
      </c>
      <c r="G240" s="60">
        <v>0.4</v>
      </c>
      <c r="H240" s="60">
        <v>0.4</v>
      </c>
      <c r="I240" s="60">
        <v>9.8000000000000007</v>
      </c>
      <c r="J240" s="60">
        <f t="shared" ref="J240" si="36">G240*4.1+H240*9.3+I240*4.1</f>
        <v>45.54</v>
      </c>
      <c r="K240" s="64"/>
      <c r="L240" s="65">
        <v>10</v>
      </c>
    </row>
    <row r="241" spans="1:12" s="23" customFormat="1" x14ac:dyDescent="0.2">
      <c r="A241" s="28"/>
      <c r="B241" s="29"/>
      <c r="C241" s="30" t="s">
        <v>44</v>
      </c>
      <c r="D241" s="31" t="s">
        <v>30</v>
      </c>
      <c r="E241" s="72" t="s">
        <v>42</v>
      </c>
      <c r="F241" s="76">
        <v>200</v>
      </c>
      <c r="G241" s="60">
        <v>3</v>
      </c>
      <c r="H241" s="60">
        <v>3.2</v>
      </c>
      <c r="I241" s="60">
        <v>5.9</v>
      </c>
      <c r="J241" s="60">
        <f>G241*4.1+H241*9.3+I241*4.1</f>
        <v>66.25</v>
      </c>
      <c r="K241" s="64"/>
      <c r="L241" s="65">
        <v>14.8</v>
      </c>
    </row>
    <row r="242" spans="1:12" s="23" customFormat="1" x14ac:dyDescent="0.2">
      <c r="A242" s="28"/>
      <c r="B242" s="29"/>
      <c r="C242" s="30"/>
      <c r="D242" s="47"/>
      <c r="E242" s="58" t="s">
        <v>59</v>
      </c>
      <c r="F242" s="75">
        <v>20</v>
      </c>
      <c r="G242" s="60">
        <v>0.7</v>
      </c>
      <c r="H242" s="60">
        <v>1.2</v>
      </c>
      <c r="I242" s="60">
        <v>9.3000000000000007</v>
      </c>
      <c r="J242" s="60">
        <f>G242*4.1+H242*9.3+I242*4.1</f>
        <v>52.160000000000004</v>
      </c>
      <c r="K242" s="64"/>
      <c r="L242" s="65">
        <v>8</v>
      </c>
    </row>
    <row r="243" spans="1:12" s="23" customFormat="1" ht="15.75" customHeight="1" x14ac:dyDescent="0.2">
      <c r="A243" s="34"/>
      <c r="B243" s="35"/>
      <c r="C243" s="36"/>
      <c r="D243" s="37" t="s">
        <v>33</v>
      </c>
      <c r="E243" s="38"/>
      <c r="F243" s="33">
        <f>SUM(F237:F242)</f>
        <v>805</v>
      </c>
      <c r="G243" s="33">
        <f>SUM(G237:G242)</f>
        <v>20.299999999999997</v>
      </c>
      <c r="H243" s="33">
        <f>SUM(H237:H242)</f>
        <v>20.9</v>
      </c>
      <c r="I243" s="33">
        <f>SUM(I237:I242)</f>
        <v>84</v>
      </c>
      <c r="J243" s="33">
        <f>SUM(J237:J242)</f>
        <v>621.99999999999989</v>
      </c>
      <c r="K243" s="32"/>
      <c r="L243" s="52">
        <f>SUM(L237:L242)</f>
        <v>67.899999999999991</v>
      </c>
    </row>
    <row r="244" spans="1:12" s="23" customFormat="1" x14ac:dyDescent="0.2">
      <c r="A244" s="39">
        <f>A237</f>
        <v>2</v>
      </c>
      <c r="B244" s="40">
        <f>B237</f>
        <v>4</v>
      </c>
      <c r="C244" s="41" t="s">
        <v>25</v>
      </c>
      <c r="D244" s="31" t="s">
        <v>26</v>
      </c>
      <c r="E244" s="58" t="s">
        <v>45</v>
      </c>
      <c r="F244" s="59">
        <v>60</v>
      </c>
      <c r="G244" s="60">
        <v>0.5</v>
      </c>
      <c r="H244" s="60">
        <v>0.1</v>
      </c>
      <c r="I244" s="60">
        <v>1</v>
      </c>
      <c r="J244" s="60">
        <f t="shared" ref="J244:J249" si="37">G244*4.1+H244*9.3+I244*4.1</f>
        <v>7.08</v>
      </c>
      <c r="K244" s="59">
        <v>2</v>
      </c>
      <c r="L244" s="65">
        <v>12</v>
      </c>
    </row>
    <row r="245" spans="1:12" s="23" customFormat="1" x14ac:dyDescent="0.2">
      <c r="A245" s="28"/>
      <c r="B245" s="29"/>
      <c r="C245" s="30"/>
      <c r="D245" s="31" t="s">
        <v>27</v>
      </c>
      <c r="E245" s="58" t="s">
        <v>109</v>
      </c>
      <c r="F245" s="59">
        <v>250</v>
      </c>
      <c r="G245" s="60">
        <v>4.9000000000000004</v>
      </c>
      <c r="H245" s="60">
        <v>14.7</v>
      </c>
      <c r="I245" s="60">
        <v>21.4</v>
      </c>
      <c r="J245" s="60">
        <f t="shared" si="37"/>
        <v>244.54</v>
      </c>
      <c r="K245" s="59">
        <v>99</v>
      </c>
      <c r="L245" s="65">
        <v>13.21</v>
      </c>
    </row>
    <row r="246" spans="1:12" s="23" customFormat="1" x14ac:dyDescent="0.2">
      <c r="A246" s="28"/>
      <c r="B246" s="29"/>
      <c r="C246" s="30"/>
      <c r="D246" s="31" t="s">
        <v>28</v>
      </c>
      <c r="E246" s="58" t="s">
        <v>48</v>
      </c>
      <c r="F246" s="59">
        <v>100</v>
      </c>
      <c r="G246" s="60">
        <v>12.7</v>
      </c>
      <c r="H246" s="60">
        <v>6.1</v>
      </c>
      <c r="I246" s="60">
        <v>11.4</v>
      </c>
      <c r="J246" s="60">
        <f t="shared" si="37"/>
        <v>155.54</v>
      </c>
      <c r="K246" s="59">
        <v>295</v>
      </c>
      <c r="L246" s="65">
        <v>32.369999999999997</v>
      </c>
    </row>
    <row r="247" spans="1:12" s="23" customFormat="1" ht="25.5" x14ac:dyDescent="0.2">
      <c r="A247" s="28"/>
      <c r="B247" s="29"/>
      <c r="C247" s="30"/>
      <c r="D247" s="31" t="s">
        <v>29</v>
      </c>
      <c r="E247" s="58" t="s">
        <v>55</v>
      </c>
      <c r="F247" s="59">
        <v>150</v>
      </c>
      <c r="G247" s="60">
        <v>3.6</v>
      </c>
      <c r="H247" s="60">
        <v>2.9</v>
      </c>
      <c r="I247" s="60">
        <v>37.700000000000003</v>
      </c>
      <c r="J247" s="60">
        <f t="shared" si="37"/>
        <v>196.3</v>
      </c>
      <c r="K247" s="59">
        <v>309</v>
      </c>
      <c r="L247" s="65">
        <v>7.49</v>
      </c>
    </row>
    <row r="248" spans="1:12" s="23" customFormat="1" x14ac:dyDescent="0.2">
      <c r="A248" s="28"/>
      <c r="B248" s="29"/>
      <c r="C248" s="30"/>
      <c r="D248" s="31" t="s">
        <v>30</v>
      </c>
      <c r="E248" s="58" t="s">
        <v>74</v>
      </c>
      <c r="F248" s="59">
        <v>200</v>
      </c>
      <c r="G248" s="60">
        <v>0.1</v>
      </c>
      <c r="H248" s="60">
        <v>0.1</v>
      </c>
      <c r="I248" s="60">
        <v>13.1</v>
      </c>
      <c r="J248" s="60">
        <f t="shared" si="37"/>
        <v>55.05</v>
      </c>
      <c r="K248" s="59">
        <v>438</v>
      </c>
      <c r="L248" s="65">
        <v>3.83</v>
      </c>
    </row>
    <row r="249" spans="1:12" s="23" customFormat="1" x14ac:dyDescent="0.2">
      <c r="A249" s="28"/>
      <c r="B249" s="29"/>
      <c r="C249" s="30"/>
      <c r="D249" s="31" t="s">
        <v>32</v>
      </c>
      <c r="E249" s="58" t="s">
        <v>50</v>
      </c>
      <c r="F249" s="75">
        <v>40</v>
      </c>
      <c r="G249" s="60">
        <v>2.7</v>
      </c>
      <c r="H249" s="60">
        <v>0.4</v>
      </c>
      <c r="I249" s="60">
        <v>17</v>
      </c>
      <c r="J249" s="60">
        <f t="shared" si="37"/>
        <v>84.49</v>
      </c>
      <c r="K249" s="64"/>
      <c r="L249" s="65">
        <v>3</v>
      </c>
    </row>
    <row r="250" spans="1:12" s="23" customFormat="1" x14ac:dyDescent="0.2">
      <c r="A250" s="34"/>
      <c r="B250" s="35"/>
      <c r="C250" s="36"/>
      <c r="D250" s="37" t="s">
        <v>33</v>
      </c>
      <c r="E250" s="38"/>
      <c r="F250" s="33">
        <f>SUM(F244:F249)</f>
        <v>800</v>
      </c>
      <c r="G250" s="33">
        <f>SUM(G244:G249)</f>
        <v>24.500000000000004</v>
      </c>
      <c r="H250" s="33">
        <f>SUM(H244:H249)</f>
        <v>24.299999999999997</v>
      </c>
      <c r="I250" s="33">
        <f>SUM(I244:I249)</f>
        <v>101.6</v>
      </c>
      <c r="J250" s="33">
        <f>SUM(J244:J249)</f>
        <v>743</v>
      </c>
      <c r="K250" s="32"/>
      <c r="L250" s="52">
        <f>SUM(L244:L249)</f>
        <v>71.899999999999991</v>
      </c>
    </row>
    <row r="251" spans="1:12" s="23" customFormat="1" ht="13.5" thickBot="1" x14ac:dyDescent="0.25">
      <c r="A251" s="42">
        <f>A237</f>
        <v>2</v>
      </c>
      <c r="B251" s="43">
        <f>B237</f>
        <v>4</v>
      </c>
      <c r="C251" s="83" t="s">
        <v>4</v>
      </c>
      <c r="D251" s="84"/>
      <c r="E251" s="44"/>
      <c r="F251" s="45">
        <f>F243+F250</f>
        <v>1605</v>
      </c>
      <c r="G251" s="45">
        <f>G243+G250</f>
        <v>44.8</v>
      </c>
      <c r="H251" s="45">
        <f>H243+H250</f>
        <v>45.199999999999996</v>
      </c>
      <c r="I251" s="45">
        <f>I243+I250</f>
        <v>185.6</v>
      </c>
      <c r="J251" s="45">
        <f>J243+J250</f>
        <v>1365</v>
      </c>
      <c r="K251" s="45"/>
      <c r="L251" s="53">
        <f>L243+L250</f>
        <v>139.79999999999998</v>
      </c>
    </row>
    <row r="252" spans="1:12" s="23" customFormat="1" x14ac:dyDescent="0.2">
      <c r="A252" s="24">
        <v>2</v>
      </c>
      <c r="B252" s="25">
        <v>4</v>
      </c>
      <c r="C252" s="26" t="s">
        <v>20</v>
      </c>
      <c r="D252" s="27" t="s">
        <v>21</v>
      </c>
      <c r="E252" s="58" t="s">
        <v>110</v>
      </c>
      <c r="F252" s="63">
        <v>180</v>
      </c>
      <c r="G252" s="60">
        <v>15.8</v>
      </c>
      <c r="H252" s="60">
        <v>15.6</v>
      </c>
      <c r="I252" s="60">
        <v>51.9</v>
      </c>
      <c r="J252" s="60">
        <f t="shared" ref="J252:J254" si="38">G252*4.1+H252*9.3+I252*4.1</f>
        <v>422.65</v>
      </c>
      <c r="K252" s="59">
        <v>225</v>
      </c>
      <c r="L252" s="62">
        <v>15.95</v>
      </c>
    </row>
    <row r="253" spans="1:12" s="23" customFormat="1" x14ac:dyDescent="0.2">
      <c r="A253" s="28"/>
      <c r="B253" s="29"/>
      <c r="C253" s="30"/>
      <c r="D253" s="31" t="s">
        <v>22</v>
      </c>
      <c r="E253" s="58" t="s">
        <v>40</v>
      </c>
      <c r="F253" s="63">
        <v>200</v>
      </c>
      <c r="G253" s="60">
        <v>0</v>
      </c>
      <c r="H253" s="60">
        <v>0</v>
      </c>
      <c r="I253" s="60">
        <v>9.6999999999999993</v>
      </c>
      <c r="J253" s="60">
        <f t="shared" si="38"/>
        <v>39.769999999999996</v>
      </c>
      <c r="K253" s="59">
        <v>430</v>
      </c>
      <c r="L253" s="65">
        <v>2.5</v>
      </c>
    </row>
    <row r="254" spans="1:12" s="23" customFormat="1" x14ac:dyDescent="0.2">
      <c r="A254" s="28"/>
      <c r="B254" s="29"/>
      <c r="C254" s="30"/>
      <c r="D254" s="31" t="s">
        <v>24</v>
      </c>
      <c r="E254" s="58" t="s">
        <v>53</v>
      </c>
      <c r="F254" s="75">
        <v>120</v>
      </c>
      <c r="G254" s="60">
        <v>0.4</v>
      </c>
      <c r="H254" s="60">
        <v>0.4</v>
      </c>
      <c r="I254" s="60">
        <v>9.8000000000000007</v>
      </c>
      <c r="J254" s="60">
        <f t="shared" si="38"/>
        <v>45.54</v>
      </c>
      <c r="K254" s="64"/>
      <c r="L254" s="65">
        <v>12</v>
      </c>
    </row>
    <row r="255" spans="1:12" s="23" customFormat="1" x14ac:dyDescent="0.2">
      <c r="A255" s="28"/>
      <c r="B255" s="29"/>
      <c r="C255" s="30" t="s">
        <v>44</v>
      </c>
      <c r="D255" s="31" t="s">
        <v>30</v>
      </c>
      <c r="E255" s="72" t="s">
        <v>42</v>
      </c>
      <c r="F255" s="76">
        <v>200</v>
      </c>
      <c r="G255" s="60">
        <v>3</v>
      </c>
      <c r="H255" s="60">
        <v>3.2</v>
      </c>
      <c r="I255" s="60">
        <v>5.9</v>
      </c>
      <c r="J255" s="60">
        <f>G255*4.1+H255*9.3+I255*4.1</f>
        <v>66.25</v>
      </c>
      <c r="K255" s="64"/>
      <c r="L255" s="65">
        <v>14.8</v>
      </c>
    </row>
    <row r="256" spans="1:12" s="23" customFormat="1" x14ac:dyDescent="0.2">
      <c r="A256" s="28"/>
      <c r="B256" s="29"/>
      <c r="C256" s="30"/>
      <c r="D256" s="47"/>
      <c r="E256" s="58" t="s">
        <v>59</v>
      </c>
      <c r="F256" s="75">
        <v>20</v>
      </c>
      <c r="G256" s="60">
        <v>0.7</v>
      </c>
      <c r="H256" s="60">
        <v>1.2</v>
      </c>
      <c r="I256" s="60">
        <v>9.3000000000000007</v>
      </c>
      <c r="J256" s="60">
        <f>G256*4.1+H256*9.3+I256*4.1</f>
        <v>52.160000000000004</v>
      </c>
      <c r="K256" s="64"/>
      <c r="L256" s="65">
        <v>8</v>
      </c>
    </row>
    <row r="257" spans="1:12" s="23" customFormat="1" ht="15.75" customHeight="1" x14ac:dyDescent="0.2">
      <c r="A257" s="34"/>
      <c r="B257" s="35"/>
      <c r="C257" s="36"/>
      <c r="D257" s="37" t="s">
        <v>33</v>
      </c>
      <c r="E257" s="38"/>
      <c r="F257" s="33">
        <f>SUM(F252:F256)</f>
        <v>720</v>
      </c>
      <c r="G257" s="33">
        <f>SUM(G252:G256)</f>
        <v>19.899999999999999</v>
      </c>
      <c r="H257" s="33">
        <f>SUM(H252:H256)</f>
        <v>20.399999999999999</v>
      </c>
      <c r="I257" s="33">
        <f>SUM(I252:I256)</f>
        <v>86.6</v>
      </c>
      <c r="J257" s="33">
        <f>SUM(J252:J256)</f>
        <v>626.37</v>
      </c>
      <c r="K257" s="32"/>
      <c r="L257" s="52">
        <f>SUM(L252:L256)</f>
        <v>53.25</v>
      </c>
    </row>
    <row r="258" spans="1:12" s="23" customFormat="1" x14ac:dyDescent="0.2">
      <c r="A258" s="39">
        <f>A252</f>
        <v>2</v>
      </c>
      <c r="B258" s="40">
        <f>B252</f>
        <v>4</v>
      </c>
      <c r="C258" s="41" t="s">
        <v>25</v>
      </c>
      <c r="D258" s="31" t="s">
        <v>26</v>
      </c>
      <c r="E258" s="58" t="s">
        <v>45</v>
      </c>
      <c r="F258" s="59">
        <v>60</v>
      </c>
      <c r="G258" s="60">
        <v>0.5</v>
      </c>
      <c r="H258" s="60">
        <v>0.1</v>
      </c>
      <c r="I258" s="60">
        <v>1</v>
      </c>
      <c r="J258" s="60">
        <f t="shared" ref="J258:J264" si="39">G258*4.1+H258*9.3+I258*4.1</f>
        <v>7.08</v>
      </c>
      <c r="K258" s="59">
        <v>2</v>
      </c>
      <c r="L258" s="65">
        <v>12</v>
      </c>
    </row>
    <row r="259" spans="1:12" s="23" customFormat="1" x14ac:dyDescent="0.2">
      <c r="A259" s="28"/>
      <c r="B259" s="29"/>
      <c r="C259" s="30"/>
      <c r="D259" s="31" t="s">
        <v>27</v>
      </c>
      <c r="E259" s="58" t="s">
        <v>109</v>
      </c>
      <c r="F259" s="59">
        <v>250</v>
      </c>
      <c r="G259" s="60">
        <v>4.9000000000000004</v>
      </c>
      <c r="H259" s="60">
        <v>14.7</v>
      </c>
      <c r="I259" s="60">
        <v>21.4</v>
      </c>
      <c r="J259" s="60">
        <f t="shared" si="39"/>
        <v>244.54</v>
      </c>
      <c r="K259" s="59">
        <v>99</v>
      </c>
      <c r="L259" s="65">
        <v>13.21</v>
      </c>
    </row>
    <row r="260" spans="1:12" s="23" customFormat="1" x14ac:dyDescent="0.2">
      <c r="A260" s="28"/>
      <c r="B260" s="29"/>
      <c r="C260" s="30"/>
      <c r="D260" s="31" t="s">
        <v>28</v>
      </c>
      <c r="E260" s="58" t="s">
        <v>111</v>
      </c>
      <c r="F260" s="59">
        <v>100</v>
      </c>
      <c r="G260" s="60">
        <v>11.3</v>
      </c>
      <c r="H260" s="60">
        <v>3.7</v>
      </c>
      <c r="I260" s="60">
        <v>8.6</v>
      </c>
      <c r="J260" s="60">
        <f t="shared" si="39"/>
        <v>116</v>
      </c>
      <c r="K260" s="59">
        <v>290</v>
      </c>
      <c r="L260" s="65">
        <v>41.54</v>
      </c>
    </row>
    <row r="261" spans="1:12" s="23" customFormat="1" x14ac:dyDescent="0.2">
      <c r="A261" s="28"/>
      <c r="B261" s="29"/>
      <c r="C261" s="30"/>
      <c r="D261" s="31" t="s">
        <v>29</v>
      </c>
      <c r="E261" s="58" t="s">
        <v>93</v>
      </c>
      <c r="F261" s="63">
        <v>150</v>
      </c>
      <c r="G261" s="60">
        <v>8.4</v>
      </c>
      <c r="H261" s="60">
        <v>4.2</v>
      </c>
      <c r="I261" s="60">
        <v>38.200000000000003</v>
      </c>
      <c r="J261" s="60">
        <f t="shared" si="39"/>
        <v>230.12</v>
      </c>
      <c r="K261" s="59">
        <v>323</v>
      </c>
      <c r="L261" s="65">
        <v>10.57</v>
      </c>
    </row>
    <row r="262" spans="1:12" s="23" customFormat="1" x14ac:dyDescent="0.2">
      <c r="A262" s="28"/>
      <c r="B262" s="29"/>
      <c r="C262" s="30"/>
      <c r="D262" s="79"/>
      <c r="E262" s="58" t="s">
        <v>112</v>
      </c>
      <c r="F262" s="63">
        <v>50</v>
      </c>
      <c r="G262" s="60">
        <v>0.9</v>
      </c>
      <c r="H262" s="60">
        <v>4.9000000000000004</v>
      </c>
      <c r="I262" s="60">
        <v>3.6</v>
      </c>
      <c r="J262" s="60">
        <f t="shared" si="39"/>
        <v>64.02000000000001</v>
      </c>
      <c r="K262" s="59">
        <v>364</v>
      </c>
      <c r="L262" s="65">
        <v>2.4</v>
      </c>
    </row>
    <row r="263" spans="1:12" s="23" customFormat="1" x14ac:dyDescent="0.2">
      <c r="A263" s="28"/>
      <c r="B263" s="29"/>
      <c r="C263" s="30"/>
      <c r="D263" s="31" t="s">
        <v>30</v>
      </c>
      <c r="E263" s="58" t="s">
        <v>74</v>
      </c>
      <c r="F263" s="59">
        <v>200</v>
      </c>
      <c r="G263" s="60">
        <v>0.1</v>
      </c>
      <c r="H263" s="60">
        <v>0.1</v>
      </c>
      <c r="I263" s="60">
        <v>13.1</v>
      </c>
      <c r="J263" s="60">
        <f t="shared" si="39"/>
        <v>55.05</v>
      </c>
      <c r="K263" s="59">
        <v>438</v>
      </c>
      <c r="L263" s="65">
        <v>3.83</v>
      </c>
    </row>
    <row r="264" spans="1:12" s="23" customFormat="1" x14ac:dyDescent="0.2">
      <c r="A264" s="28"/>
      <c r="B264" s="29"/>
      <c r="C264" s="30"/>
      <c r="D264" s="31" t="s">
        <v>32</v>
      </c>
      <c r="E264" s="58" t="s">
        <v>50</v>
      </c>
      <c r="F264" s="75">
        <v>40</v>
      </c>
      <c r="G264" s="60">
        <v>2.7</v>
      </c>
      <c r="H264" s="60">
        <v>0.4</v>
      </c>
      <c r="I264" s="60">
        <v>17</v>
      </c>
      <c r="J264" s="60">
        <f t="shared" si="39"/>
        <v>84.49</v>
      </c>
      <c r="K264" s="64"/>
      <c r="L264" s="65">
        <v>3</v>
      </c>
    </row>
    <row r="265" spans="1:12" s="23" customFormat="1" x14ac:dyDescent="0.2">
      <c r="A265" s="34"/>
      <c r="B265" s="35"/>
      <c r="C265" s="36"/>
      <c r="D265" s="37" t="s">
        <v>33</v>
      </c>
      <c r="E265" s="38"/>
      <c r="F265" s="33">
        <f>SUM(F258:F264)</f>
        <v>850</v>
      </c>
      <c r="G265" s="33">
        <f>SUM(G258:G264)</f>
        <v>28.8</v>
      </c>
      <c r="H265" s="33">
        <f>SUM(H258:H264)</f>
        <v>28.1</v>
      </c>
      <c r="I265" s="33">
        <f>SUM(I258:I264)</f>
        <v>102.89999999999999</v>
      </c>
      <c r="J265" s="33">
        <f>SUM(J258:J264)</f>
        <v>801.3</v>
      </c>
      <c r="K265" s="32"/>
      <c r="L265" s="52">
        <f>SUM(L258:L264)</f>
        <v>86.55</v>
      </c>
    </row>
    <row r="266" spans="1:12" s="23" customFormat="1" ht="13.5" thickBot="1" x14ac:dyDescent="0.25">
      <c r="A266" s="42">
        <f>A252</f>
        <v>2</v>
      </c>
      <c r="B266" s="43">
        <f>B252</f>
        <v>4</v>
      </c>
      <c r="C266" s="83" t="s">
        <v>4</v>
      </c>
      <c r="D266" s="84"/>
      <c r="E266" s="44"/>
      <c r="F266" s="45">
        <f>F257+F265</f>
        <v>1570</v>
      </c>
      <c r="G266" s="45">
        <f>G257+G265</f>
        <v>48.7</v>
      </c>
      <c r="H266" s="45">
        <f>H257+H265</f>
        <v>48.5</v>
      </c>
      <c r="I266" s="45">
        <f>I257+I265</f>
        <v>189.5</v>
      </c>
      <c r="J266" s="45">
        <f>J257+J265</f>
        <v>1427.67</v>
      </c>
      <c r="K266" s="45"/>
      <c r="L266" s="53">
        <f>L257+L265</f>
        <v>139.80000000000001</v>
      </c>
    </row>
    <row r="267" spans="1:12" s="23" customFormat="1" ht="25.5" x14ac:dyDescent="0.2">
      <c r="A267" s="24">
        <v>2</v>
      </c>
      <c r="B267" s="25">
        <v>5</v>
      </c>
      <c r="C267" s="26" t="s">
        <v>20</v>
      </c>
      <c r="D267" s="27" t="s">
        <v>21</v>
      </c>
      <c r="E267" s="58" t="s">
        <v>113</v>
      </c>
      <c r="F267" s="59">
        <v>200</v>
      </c>
      <c r="G267" s="60">
        <v>14.7</v>
      </c>
      <c r="H267" s="60">
        <v>15.8</v>
      </c>
      <c r="I267" s="60">
        <v>38.6</v>
      </c>
      <c r="J267" s="60">
        <f>G267*4.1+H267*9.3+I267*4.1</f>
        <v>365.47</v>
      </c>
      <c r="K267" s="63">
        <v>184</v>
      </c>
      <c r="L267" s="65">
        <v>16.5</v>
      </c>
    </row>
    <row r="268" spans="1:12" s="23" customFormat="1" x14ac:dyDescent="0.2">
      <c r="A268" s="28"/>
      <c r="B268" s="29"/>
      <c r="C268" s="30"/>
      <c r="D268" s="31" t="s">
        <v>31</v>
      </c>
      <c r="E268" s="58" t="s">
        <v>57</v>
      </c>
      <c r="F268" s="59">
        <v>20</v>
      </c>
      <c r="G268" s="60">
        <v>1.5</v>
      </c>
      <c r="H268" s="60">
        <v>0.6</v>
      </c>
      <c r="I268" s="60">
        <v>10.3</v>
      </c>
      <c r="J268" s="60">
        <f>G268*4.1+H268*9.3+I268*4.1</f>
        <v>53.959999999999994</v>
      </c>
      <c r="K268" s="63"/>
      <c r="L268" s="65">
        <v>2</v>
      </c>
    </row>
    <row r="269" spans="1:12" s="23" customFormat="1" x14ac:dyDescent="0.2">
      <c r="A269" s="28"/>
      <c r="B269" s="29"/>
      <c r="C269" s="30"/>
      <c r="D269" s="31" t="s">
        <v>22</v>
      </c>
      <c r="E269" s="58" t="s">
        <v>58</v>
      </c>
      <c r="F269" s="63">
        <v>207</v>
      </c>
      <c r="G269" s="60">
        <v>0.1</v>
      </c>
      <c r="H269" s="60">
        <v>0</v>
      </c>
      <c r="I269" s="60">
        <v>9.8000000000000007</v>
      </c>
      <c r="J269" s="60">
        <f t="shared" ref="J269" si="40">G269*4.1+H269*9.3+I269*4.1</f>
        <v>40.589999999999996</v>
      </c>
      <c r="K269" s="59">
        <v>431</v>
      </c>
      <c r="L269" s="65">
        <v>3.7</v>
      </c>
    </row>
    <row r="270" spans="1:12" s="23" customFormat="1" x14ac:dyDescent="0.2">
      <c r="A270" s="28"/>
      <c r="B270" s="29"/>
      <c r="C270" s="30"/>
      <c r="D270" s="31" t="s">
        <v>24</v>
      </c>
      <c r="E270" s="58" t="s">
        <v>53</v>
      </c>
      <c r="F270" s="59">
        <v>100</v>
      </c>
      <c r="G270" s="60">
        <v>0.4</v>
      </c>
      <c r="H270" s="60">
        <v>0.4</v>
      </c>
      <c r="I270" s="60">
        <v>9.8000000000000007</v>
      </c>
      <c r="J270" s="60">
        <f>G270*4.1+H270*9.3+I270*4.1</f>
        <v>45.54</v>
      </c>
      <c r="K270" s="64"/>
      <c r="L270" s="65">
        <v>10</v>
      </c>
    </row>
    <row r="271" spans="1:12" s="23" customFormat="1" x14ac:dyDescent="0.2">
      <c r="A271" s="28"/>
      <c r="B271" s="29"/>
      <c r="C271" s="30" t="s">
        <v>44</v>
      </c>
      <c r="D271" s="31" t="s">
        <v>30</v>
      </c>
      <c r="E271" s="72" t="s">
        <v>42</v>
      </c>
      <c r="F271" s="76">
        <v>200</v>
      </c>
      <c r="G271" s="60">
        <v>3</v>
      </c>
      <c r="H271" s="60">
        <v>3.2</v>
      </c>
      <c r="I271" s="60">
        <v>5.9</v>
      </c>
      <c r="J271" s="60">
        <f>G271*4.1+H271*9.3+I271*4.1</f>
        <v>66.25</v>
      </c>
      <c r="K271" s="64"/>
      <c r="L271" s="65">
        <v>14.8</v>
      </c>
    </row>
    <row r="272" spans="1:12" s="23" customFormat="1" x14ac:dyDescent="0.2">
      <c r="A272" s="28"/>
      <c r="B272" s="29"/>
      <c r="C272" s="30"/>
      <c r="D272" s="47"/>
      <c r="E272" s="72" t="s">
        <v>95</v>
      </c>
      <c r="F272" s="73">
        <v>20</v>
      </c>
      <c r="G272" s="74">
        <v>0.7</v>
      </c>
      <c r="H272" s="74">
        <v>1.2</v>
      </c>
      <c r="I272" s="74">
        <v>9.3000000000000007</v>
      </c>
      <c r="J272" s="74">
        <f>G272*4.1+H272*9.3+I272*4.1</f>
        <v>52.160000000000004</v>
      </c>
      <c r="K272" s="64"/>
      <c r="L272" s="65">
        <v>6.8</v>
      </c>
    </row>
    <row r="273" spans="1:12" s="23" customFormat="1" ht="15.75" customHeight="1" x14ac:dyDescent="0.2">
      <c r="A273" s="34"/>
      <c r="B273" s="35"/>
      <c r="C273" s="36"/>
      <c r="D273" s="37" t="s">
        <v>33</v>
      </c>
      <c r="E273" s="38"/>
      <c r="F273" s="33">
        <f>SUM(F267:F272)</f>
        <v>747</v>
      </c>
      <c r="G273" s="33">
        <f>SUM(G267:G272)</f>
        <v>20.399999999999999</v>
      </c>
      <c r="H273" s="33">
        <f>SUM(H267:H272)</f>
        <v>21.2</v>
      </c>
      <c r="I273" s="33">
        <f>SUM(I267:I272)</f>
        <v>83.7</v>
      </c>
      <c r="J273" s="33">
        <f>SUM(J267:J272)</f>
        <v>623.96999999999991</v>
      </c>
      <c r="K273" s="32"/>
      <c r="L273" s="52">
        <f>SUM(L267:L272)</f>
        <v>53.8</v>
      </c>
    </row>
    <row r="274" spans="1:12" s="23" customFormat="1" x14ac:dyDescent="0.2">
      <c r="A274" s="39">
        <f>A267</f>
        <v>2</v>
      </c>
      <c r="B274" s="40">
        <f>B267</f>
        <v>5</v>
      </c>
      <c r="C274" s="41" t="s">
        <v>25</v>
      </c>
      <c r="D274" s="31" t="s">
        <v>26</v>
      </c>
      <c r="E274" s="58" t="s">
        <v>70</v>
      </c>
      <c r="F274" s="59">
        <v>60</v>
      </c>
      <c r="G274" s="60">
        <v>1</v>
      </c>
      <c r="H274" s="60">
        <v>1.9</v>
      </c>
      <c r="I274" s="60">
        <v>3.8</v>
      </c>
      <c r="J274" s="60">
        <f>G274*4.1+H274*9.3+I274*4.1</f>
        <v>37.35</v>
      </c>
      <c r="K274" s="59">
        <v>47</v>
      </c>
      <c r="L274" s="65">
        <v>7.95</v>
      </c>
    </row>
    <row r="275" spans="1:12" s="23" customFormat="1" x14ac:dyDescent="0.2">
      <c r="A275" s="28"/>
      <c r="B275" s="29"/>
      <c r="C275" s="30"/>
      <c r="D275" s="31" t="s">
        <v>27</v>
      </c>
      <c r="E275" s="58" t="s">
        <v>114</v>
      </c>
      <c r="F275" s="63">
        <v>260</v>
      </c>
      <c r="G275" s="60">
        <v>5.4</v>
      </c>
      <c r="H275" s="60">
        <v>9.1999999999999993</v>
      </c>
      <c r="I275" s="60">
        <v>19.8</v>
      </c>
      <c r="J275" s="60">
        <f t="shared" ref="J275:J279" si="41">G275*4.1+H275*9.3+I275*4.1</f>
        <v>188.88</v>
      </c>
      <c r="K275" s="59">
        <v>96</v>
      </c>
      <c r="L275" s="65">
        <v>19.010000000000002</v>
      </c>
    </row>
    <row r="276" spans="1:12" s="23" customFormat="1" x14ac:dyDescent="0.2">
      <c r="A276" s="28"/>
      <c r="B276" s="29"/>
      <c r="C276" s="30"/>
      <c r="D276" s="31" t="s">
        <v>28</v>
      </c>
      <c r="E276" s="58" t="s">
        <v>115</v>
      </c>
      <c r="F276" s="59">
        <v>100</v>
      </c>
      <c r="G276" s="60">
        <v>12.8</v>
      </c>
      <c r="H276" s="60">
        <v>12.6</v>
      </c>
      <c r="I276" s="60">
        <v>14.9</v>
      </c>
      <c r="J276" s="60">
        <f t="shared" si="41"/>
        <v>230.75</v>
      </c>
      <c r="K276" s="59">
        <v>239</v>
      </c>
      <c r="L276" s="65">
        <v>33.83</v>
      </c>
    </row>
    <row r="277" spans="1:12" s="23" customFormat="1" x14ac:dyDescent="0.2">
      <c r="A277" s="28"/>
      <c r="B277" s="29"/>
      <c r="C277" s="30"/>
      <c r="D277" s="31" t="s">
        <v>29</v>
      </c>
      <c r="E277" s="58" t="s">
        <v>73</v>
      </c>
      <c r="F277" s="59">
        <v>150</v>
      </c>
      <c r="G277" s="60">
        <v>2.9</v>
      </c>
      <c r="H277" s="60">
        <v>2.9</v>
      </c>
      <c r="I277" s="60">
        <v>32.200000000000003</v>
      </c>
      <c r="J277" s="60">
        <f t="shared" si="41"/>
        <v>170.88</v>
      </c>
      <c r="K277" s="59">
        <v>312</v>
      </c>
      <c r="L277" s="65">
        <v>17.21</v>
      </c>
    </row>
    <row r="278" spans="1:12" s="23" customFormat="1" x14ac:dyDescent="0.2">
      <c r="A278" s="28"/>
      <c r="B278" s="29"/>
      <c r="C278" s="30"/>
      <c r="D278" s="31" t="s">
        <v>30</v>
      </c>
      <c r="E278" s="58" t="s">
        <v>49</v>
      </c>
      <c r="F278" s="59">
        <v>200</v>
      </c>
      <c r="G278" s="60">
        <v>0.1</v>
      </c>
      <c r="H278" s="60">
        <v>0</v>
      </c>
      <c r="I278" s="60">
        <v>15</v>
      </c>
      <c r="J278" s="60">
        <f t="shared" si="41"/>
        <v>61.909999999999989</v>
      </c>
      <c r="K278" s="59">
        <v>436</v>
      </c>
      <c r="L278" s="65">
        <v>5</v>
      </c>
    </row>
    <row r="279" spans="1:12" s="23" customFormat="1" x14ac:dyDescent="0.2">
      <c r="A279" s="28"/>
      <c r="B279" s="29"/>
      <c r="C279" s="30"/>
      <c r="D279" s="31" t="s">
        <v>32</v>
      </c>
      <c r="E279" s="58" t="s">
        <v>50</v>
      </c>
      <c r="F279" s="75">
        <v>40</v>
      </c>
      <c r="G279" s="60">
        <v>2.7</v>
      </c>
      <c r="H279" s="60">
        <v>0.4</v>
      </c>
      <c r="I279" s="60">
        <v>17</v>
      </c>
      <c r="J279" s="60">
        <f t="shared" si="41"/>
        <v>84.49</v>
      </c>
      <c r="K279" s="64"/>
      <c r="L279" s="65">
        <v>3</v>
      </c>
    </row>
    <row r="280" spans="1:12" s="23" customFormat="1" x14ac:dyDescent="0.2">
      <c r="A280" s="34"/>
      <c r="B280" s="35"/>
      <c r="C280" s="36"/>
      <c r="D280" s="37" t="s">
        <v>33</v>
      </c>
      <c r="E280" s="38"/>
      <c r="F280" s="33">
        <f>SUM(F274:F279)</f>
        <v>810</v>
      </c>
      <c r="G280" s="33">
        <f>SUM(G274:G279)</f>
        <v>24.900000000000002</v>
      </c>
      <c r="H280" s="33">
        <f>SUM(H274:H279)</f>
        <v>26.999999999999996</v>
      </c>
      <c r="I280" s="33">
        <f>SUM(I274:I279)</f>
        <v>102.7</v>
      </c>
      <c r="J280" s="33">
        <f>SUM(J274:J279)</f>
        <v>774.26</v>
      </c>
      <c r="K280" s="32"/>
      <c r="L280" s="52">
        <f>SUM(L274:L279)</f>
        <v>86</v>
      </c>
    </row>
    <row r="281" spans="1:12" s="23" customFormat="1" ht="13.5" thickBot="1" x14ac:dyDescent="0.25">
      <c r="A281" s="42">
        <f>A267</f>
        <v>2</v>
      </c>
      <c r="B281" s="43">
        <f>B267</f>
        <v>5</v>
      </c>
      <c r="C281" s="83" t="s">
        <v>4</v>
      </c>
      <c r="D281" s="84"/>
      <c r="E281" s="44"/>
      <c r="F281" s="45">
        <f>F273+F280</f>
        <v>1557</v>
      </c>
      <c r="G281" s="45">
        <f>G273+G280</f>
        <v>45.3</v>
      </c>
      <c r="H281" s="45">
        <f>H273+H280</f>
        <v>48.199999999999996</v>
      </c>
      <c r="I281" s="45">
        <f>I273+I280</f>
        <v>186.4</v>
      </c>
      <c r="J281" s="45">
        <f>J273+J280</f>
        <v>1398.23</v>
      </c>
      <c r="K281" s="45"/>
      <c r="L281" s="53">
        <f>L273+L280</f>
        <v>139.80000000000001</v>
      </c>
    </row>
    <row r="282" spans="1:12" s="23" customFormat="1" x14ac:dyDescent="0.2">
      <c r="A282" s="24">
        <v>2</v>
      </c>
      <c r="B282" s="25">
        <v>5</v>
      </c>
      <c r="C282" s="26" t="s">
        <v>20</v>
      </c>
      <c r="D282" s="27" t="s">
        <v>21</v>
      </c>
      <c r="E282" s="58" t="s">
        <v>116</v>
      </c>
      <c r="F282" s="59">
        <v>180</v>
      </c>
      <c r="G282" s="60">
        <v>17.7</v>
      </c>
      <c r="H282" s="60">
        <v>18.399999999999999</v>
      </c>
      <c r="I282" s="60">
        <v>46.6</v>
      </c>
      <c r="J282" s="60">
        <f>G282*4.1+H282*9.3+I282*4.1</f>
        <v>434.75</v>
      </c>
      <c r="K282" s="63">
        <v>207</v>
      </c>
      <c r="L282" s="62">
        <v>19.8</v>
      </c>
    </row>
    <row r="283" spans="1:12" s="23" customFormat="1" x14ac:dyDescent="0.2">
      <c r="A283" s="28"/>
      <c r="B283" s="29"/>
      <c r="C283" s="30"/>
      <c r="D283" s="31" t="s">
        <v>22</v>
      </c>
      <c r="E283" s="58" t="s">
        <v>40</v>
      </c>
      <c r="F283" s="63">
        <v>200</v>
      </c>
      <c r="G283" s="60">
        <v>0</v>
      </c>
      <c r="H283" s="60">
        <v>0</v>
      </c>
      <c r="I283" s="60">
        <v>9.6999999999999993</v>
      </c>
      <c r="J283" s="60">
        <f t="shared" ref="J283" si="42">G283*4.1+H283*9.3+I283*4.1</f>
        <v>39.769999999999996</v>
      </c>
      <c r="K283" s="59">
        <v>430</v>
      </c>
      <c r="L283" s="65">
        <v>2.5</v>
      </c>
    </row>
    <row r="284" spans="1:12" s="23" customFormat="1" x14ac:dyDescent="0.2">
      <c r="A284" s="28"/>
      <c r="B284" s="29"/>
      <c r="C284" s="30"/>
      <c r="D284" s="31" t="s">
        <v>32</v>
      </c>
      <c r="E284" s="58" t="s">
        <v>50</v>
      </c>
      <c r="F284" s="75">
        <v>40</v>
      </c>
      <c r="G284" s="60">
        <v>2.7</v>
      </c>
      <c r="H284" s="60">
        <v>0.4</v>
      </c>
      <c r="I284" s="60">
        <v>17</v>
      </c>
      <c r="J284" s="60">
        <f>G284*4.1+H284*9.3+I284*4.1</f>
        <v>84.49</v>
      </c>
      <c r="K284" s="64"/>
      <c r="L284" s="65">
        <v>1.5</v>
      </c>
    </row>
    <row r="285" spans="1:12" s="23" customFormat="1" x14ac:dyDescent="0.2">
      <c r="A285" s="28"/>
      <c r="B285" s="29"/>
      <c r="C285" s="30"/>
      <c r="D285" s="31" t="s">
        <v>24</v>
      </c>
      <c r="E285" s="58" t="s">
        <v>53</v>
      </c>
      <c r="F285" s="75">
        <v>100</v>
      </c>
      <c r="G285" s="60">
        <v>0.4</v>
      </c>
      <c r="H285" s="60">
        <v>0.4</v>
      </c>
      <c r="I285" s="60">
        <v>9.8000000000000007</v>
      </c>
      <c r="J285" s="60">
        <f t="shared" ref="J285" si="43">G285*4.1+H285*9.3+I285*4.1</f>
        <v>45.54</v>
      </c>
      <c r="K285" s="64"/>
      <c r="L285" s="65">
        <v>10</v>
      </c>
    </row>
    <row r="286" spans="1:12" s="23" customFormat="1" x14ac:dyDescent="0.2">
      <c r="A286" s="28"/>
      <c r="B286" s="29"/>
      <c r="C286" s="30" t="s">
        <v>44</v>
      </c>
      <c r="D286" s="31" t="s">
        <v>30</v>
      </c>
      <c r="E286" s="72" t="s">
        <v>42</v>
      </c>
      <c r="F286" s="76">
        <v>200</v>
      </c>
      <c r="G286" s="60">
        <v>3</v>
      </c>
      <c r="H286" s="60">
        <v>3.2</v>
      </c>
      <c r="I286" s="60">
        <v>5.9</v>
      </c>
      <c r="J286" s="60">
        <f>G286*4.1+H286*9.3+I286*4.1</f>
        <v>66.25</v>
      </c>
      <c r="K286" s="64"/>
      <c r="L286" s="65">
        <v>14.8</v>
      </c>
    </row>
    <row r="287" spans="1:12" s="23" customFormat="1" x14ac:dyDescent="0.2">
      <c r="A287" s="28"/>
      <c r="B287" s="29"/>
      <c r="C287" s="30"/>
      <c r="D287" s="47"/>
      <c r="E287" s="72" t="s">
        <v>95</v>
      </c>
      <c r="F287" s="73">
        <v>20</v>
      </c>
      <c r="G287" s="74">
        <v>0.7</v>
      </c>
      <c r="H287" s="74">
        <v>1.2</v>
      </c>
      <c r="I287" s="74">
        <v>9.3000000000000007</v>
      </c>
      <c r="J287" s="74">
        <f>G287*4.1+H287*9.3+I287*4.1</f>
        <v>52.160000000000004</v>
      </c>
      <c r="K287" s="64"/>
      <c r="L287" s="65">
        <v>6.8</v>
      </c>
    </row>
    <row r="288" spans="1:12" s="23" customFormat="1" ht="15.75" customHeight="1" x14ac:dyDescent="0.2">
      <c r="A288" s="34"/>
      <c r="B288" s="35"/>
      <c r="C288" s="36"/>
      <c r="D288" s="37" t="s">
        <v>33</v>
      </c>
      <c r="E288" s="38"/>
      <c r="F288" s="33">
        <f>SUM(F282:F287)</f>
        <v>740</v>
      </c>
      <c r="G288" s="33">
        <f>SUM(G282:G287)</f>
        <v>24.499999999999996</v>
      </c>
      <c r="H288" s="33">
        <f>SUM(H282:H287)</f>
        <v>23.599999999999994</v>
      </c>
      <c r="I288" s="33">
        <f>SUM(I282:I287)</f>
        <v>98.3</v>
      </c>
      <c r="J288" s="33">
        <f>SUM(J282:J287)</f>
        <v>722.95999999999992</v>
      </c>
      <c r="K288" s="32"/>
      <c r="L288" s="52">
        <f>SUM(L282:L287)</f>
        <v>55.399999999999991</v>
      </c>
    </row>
    <row r="289" spans="1:14" s="23" customFormat="1" x14ac:dyDescent="0.2">
      <c r="A289" s="39">
        <f>A282</f>
        <v>2</v>
      </c>
      <c r="B289" s="40">
        <f>B282</f>
        <v>5</v>
      </c>
      <c r="C289" s="41" t="s">
        <v>25</v>
      </c>
      <c r="D289" s="31" t="s">
        <v>26</v>
      </c>
      <c r="E289" s="58" t="s">
        <v>70</v>
      </c>
      <c r="F289" s="59">
        <v>60</v>
      </c>
      <c r="G289" s="60">
        <v>1</v>
      </c>
      <c r="H289" s="60">
        <v>1.9</v>
      </c>
      <c r="I289" s="60">
        <v>3.8</v>
      </c>
      <c r="J289" s="60">
        <f>G289*4.1+H289*9.3+I289*4.1</f>
        <v>37.35</v>
      </c>
      <c r="K289" s="59">
        <v>47</v>
      </c>
      <c r="L289" s="65">
        <v>7.95</v>
      </c>
      <c r="N289" s="56"/>
    </row>
    <row r="290" spans="1:14" s="23" customFormat="1" x14ac:dyDescent="0.2">
      <c r="A290" s="28"/>
      <c r="B290" s="29"/>
      <c r="C290" s="30"/>
      <c r="D290" s="31" t="s">
        <v>27</v>
      </c>
      <c r="E290" s="58" t="s">
        <v>114</v>
      </c>
      <c r="F290" s="63">
        <v>250</v>
      </c>
      <c r="G290" s="60">
        <v>5.4</v>
      </c>
      <c r="H290" s="60">
        <v>9.1999999999999993</v>
      </c>
      <c r="I290" s="60">
        <v>19.8</v>
      </c>
      <c r="J290" s="60">
        <f t="shared" ref="J290:J294" si="44">G290*4.1+H290*9.3+I290*4.1</f>
        <v>188.88</v>
      </c>
      <c r="K290" s="59">
        <v>96</v>
      </c>
      <c r="L290" s="65">
        <v>19.010000000000002</v>
      </c>
    </row>
    <row r="291" spans="1:14" s="23" customFormat="1" x14ac:dyDescent="0.2">
      <c r="A291" s="28"/>
      <c r="B291" s="29"/>
      <c r="C291" s="30"/>
      <c r="D291" s="31" t="s">
        <v>28</v>
      </c>
      <c r="E291" s="58" t="s">
        <v>76</v>
      </c>
      <c r="F291" s="59">
        <v>100</v>
      </c>
      <c r="G291" s="60">
        <v>12.8</v>
      </c>
      <c r="H291" s="60">
        <v>12.6</v>
      </c>
      <c r="I291" s="60">
        <v>14.9</v>
      </c>
      <c r="J291" s="60">
        <f t="shared" si="44"/>
        <v>230.75</v>
      </c>
      <c r="K291" s="59">
        <v>238</v>
      </c>
      <c r="L291" s="65">
        <v>34.85</v>
      </c>
    </row>
    <row r="292" spans="1:14" s="23" customFormat="1" x14ac:dyDescent="0.2">
      <c r="A292" s="28"/>
      <c r="B292" s="29"/>
      <c r="C292" s="30"/>
      <c r="D292" s="31" t="s">
        <v>29</v>
      </c>
      <c r="E292" s="58" t="s">
        <v>77</v>
      </c>
      <c r="F292" s="59">
        <v>150</v>
      </c>
      <c r="G292" s="60">
        <v>2.9</v>
      </c>
      <c r="H292" s="60">
        <v>2.9</v>
      </c>
      <c r="I292" s="60">
        <v>32.200000000000003</v>
      </c>
      <c r="J292" s="60">
        <f>G292*4.1+H292*9.3+I292*4.1</f>
        <v>170.88</v>
      </c>
      <c r="K292" s="59">
        <v>310</v>
      </c>
      <c r="L292" s="65">
        <v>14.59</v>
      </c>
    </row>
    <row r="293" spans="1:14" s="23" customFormat="1" x14ac:dyDescent="0.2">
      <c r="A293" s="28"/>
      <c r="B293" s="29"/>
      <c r="C293" s="30"/>
      <c r="D293" s="31" t="s">
        <v>30</v>
      </c>
      <c r="E293" s="58" t="s">
        <v>49</v>
      </c>
      <c r="F293" s="59">
        <v>200</v>
      </c>
      <c r="G293" s="60">
        <v>0.1</v>
      </c>
      <c r="H293" s="60">
        <v>0</v>
      </c>
      <c r="I293" s="60">
        <v>15</v>
      </c>
      <c r="J293" s="60">
        <f t="shared" si="44"/>
        <v>61.909999999999989</v>
      </c>
      <c r="K293" s="59">
        <v>436</v>
      </c>
      <c r="L293" s="65">
        <v>5</v>
      </c>
    </row>
    <row r="294" spans="1:14" s="23" customFormat="1" x14ac:dyDescent="0.2">
      <c r="A294" s="28"/>
      <c r="B294" s="29"/>
      <c r="C294" s="30"/>
      <c r="D294" s="31" t="s">
        <v>32</v>
      </c>
      <c r="E294" s="58" t="s">
        <v>50</v>
      </c>
      <c r="F294" s="75">
        <v>40</v>
      </c>
      <c r="G294" s="60">
        <v>2.7</v>
      </c>
      <c r="H294" s="60">
        <v>0.4</v>
      </c>
      <c r="I294" s="60">
        <v>17</v>
      </c>
      <c r="J294" s="60">
        <f t="shared" si="44"/>
        <v>84.49</v>
      </c>
      <c r="K294" s="64"/>
      <c r="L294" s="65">
        <v>3</v>
      </c>
    </row>
    <row r="295" spans="1:14" s="23" customFormat="1" x14ac:dyDescent="0.2">
      <c r="A295" s="34"/>
      <c r="B295" s="35"/>
      <c r="C295" s="36"/>
      <c r="D295" s="37" t="s">
        <v>33</v>
      </c>
      <c r="E295" s="38"/>
      <c r="F295" s="33">
        <f>SUM(F289:F294)</f>
        <v>800</v>
      </c>
      <c r="G295" s="33">
        <f>SUM(G289:G294)</f>
        <v>24.900000000000002</v>
      </c>
      <c r="H295" s="33">
        <f>SUM(H289:H294)</f>
        <v>26.999999999999996</v>
      </c>
      <c r="I295" s="33">
        <f>SUM(I289:I294)</f>
        <v>102.7</v>
      </c>
      <c r="J295" s="33">
        <f>SUM(J289:J294)</f>
        <v>774.26</v>
      </c>
      <c r="K295" s="32"/>
      <c r="L295" s="52">
        <f>SUM(L289:L294)</f>
        <v>84.4</v>
      </c>
    </row>
    <row r="296" spans="1:14" ht="15.75" thickBot="1" x14ac:dyDescent="0.25">
      <c r="A296" s="6">
        <f>A282</f>
        <v>2</v>
      </c>
      <c r="B296" s="7">
        <f>B282</f>
        <v>5</v>
      </c>
      <c r="C296" s="85" t="s">
        <v>4</v>
      </c>
      <c r="D296" s="86"/>
      <c r="E296" s="8"/>
      <c r="F296" s="9">
        <f>F288+F295</f>
        <v>1540</v>
      </c>
      <c r="G296" s="9">
        <f>G288+G295</f>
        <v>49.4</v>
      </c>
      <c r="H296" s="9">
        <f>H288+H295</f>
        <v>50.599999999999994</v>
      </c>
      <c r="I296" s="9">
        <f>I288+I295</f>
        <v>201</v>
      </c>
      <c r="J296" s="9">
        <f>J288+J295</f>
        <v>1497.2199999999998</v>
      </c>
      <c r="K296" s="9"/>
      <c r="L296" s="54">
        <f>L288+L295</f>
        <v>139.80000000000001</v>
      </c>
    </row>
    <row r="297" spans="1:14" s="23" customFormat="1" ht="13.5" thickBot="1" x14ac:dyDescent="0.25">
      <c r="A297" s="20"/>
      <c r="B297" s="21"/>
      <c r="C297" s="82" t="s">
        <v>5</v>
      </c>
      <c r="D297" s="82"/>
      <c r="E297" s="82"/>
      <c r="F297" s="22">
        <f>(F19+F33+F48+F63+F77+F92+F107+F121+F136+F151+F164+F178+F193+F208+F222+F236+F251+F266+F281+F296)/(IF(F19=0,0,1)+IF(F33=0,0,1+IF(F48=0,0,1))+IF(F63=0,0,1)+IF(F77=0,0,1)+IF(F92=0,0,1)+IF(F107=0,0,1)+IF(F121=0,0,1)+IF(F136=0,0,1)+IF(F151=0,0,1)+IF(F164=0,0,1)+IF(F178=0,0,1)+IF(F193=0,0,1)+IF(F208=0,0,1)+IF(F222=0,0,1)+IF(F236=0,0,1)+IF(F251=0,0,1)+IF(F266=0,0,1)+IF(F281=0,0,1)+IF(F296=0,0,1))</f>
        <v>1524.2</v>
      </c>
      <c r="G297" s="22">
        <f t="shared" ref="G297:I297" si="45">(G19+G33+G48+G63+G77+G92+G107+G121+G136+G151+G164+G178+G193+G208+G222+G236+G251+G266+G281+G296)/(IF(G19=0,0,1)+IF(G33=0,0,1+IF(G48=0,0,1))+IF(G63=0,0,1)+IF(G77=0,0,1)+IF(G92=0,0,1)+IF(G107=0,0,1)+IF(G121=0,0,1)+IF(G136=0,0,1)+IF(G151=0,0,1)+IF(G164=0,0,1)+IF(G178=0,0,1)+IF(G193=0,0,1)+IF(G208=0,0,1)+IF(G222=0,0,1)+IF(G236=0,0,1)+IF(G251=0,0,1)+IF(G266=0,0,1)+IF(G281=0,0,1)+IF(G296=0,0,1))</f>
        <v>45.634999999999998</v>
      </c>
      <c r="H297" s="22">
        <f t="shared" si="45"/>
        <v>46.45</v>
      </c>
      <c r="I297" s="22">
        <f t="shared" si="45"/>
        <v>192.40000000000003</v>
      </c>
      <c r="J297" s="22">
        <f>(J19+J33+J48+J63+J77+J92+J107+J121+J136+J151+J164+J178+J193+J208+J222+J236+J251+J266+J281+J296)/(IF(J19=0,0,1)+IF(J33=0,0,1+IF(J48=0,0,1))+IF(J63=0,0,1)+IF(J77=0,0,1)+IF(J92=0,0,1)+IF(J107=0,0,1)+IF(J121=0,0,1)+IF(J136=0,0,1)+IF(J151=0,0,1)+IF(J164=0,0,1)+IF(J178=0,0,1)+IF(J193=0,0,1)+IF(J208=0,0,1)+IF(J222=0,0,1)+IF(J236=0,0,1)+IF(J251=0,0,1)+IF(J266=0,0,1)+IF(J281=0,0,1)+IF(J296=0,0,1))</f>
        <v>1407.9284999999998</v>
      </c>
      <c r="K297" s="22"/>
      <c r="L297" s="55">
        <f t="shared" ref="L297" si="46">(L19+L33+L48+L63+L77+L92+L107+L121+L136+L151+L164+L178+L193+L208+L222+L236+L251+L266+L281+L296)/(IF(L19=0,0,1)+IF(L33=0,0,1+IF(L48=0,0,1))+IF(L63=0,0,1)+IF(L77=0,0,1)+IF(L92=0,0,1)+IF(L107=0,0,1)+IF(L121=0,0,1)+IF(L136=0,0,1)+IF(L151=0,0,1)+IF(L164=0,0,1)+IF(L178=0,0,1)+IF(L193=0,0,1)+IF(L208=0,0,1)+IF(L222=0,0,1)+IF(L236=0,0,1)+IF(L251=0,0,1)+IF(L266=0,0,1)+IF(L281=0,0,1)+IF(L296=0,0,1))</f>
        <v>139.80000000000001</v>
      </c>
    </row>
  </sheetData>
  <mergeCells count="24">
    <mergeCell ref="C1:E1"/>
    <mergeCell ref="H1:K1"/>
    <mergeCell ref="H2:K2"/>
    <mergeCell ref="C48:D48"/>
    <mergeCell ref="C77:D77"/>
    <mergeCell ref="C33:D33"/>
    <mergeCell ref="C63:D63"/>
    <mergeCell ref="C19:D19"/>
    <mergeCell ref="C297:E297"/>
    <mergeCell ref="C266:D266"/>
    <mergeCell ref="C281:D281"/>
    <mergeCell ref="C296:D296"/>
    <mergeCell ref="C92:D92"/>
    <mergeCell ref="C193:D193"/>
    <mergeCell ref="C208:D208"/>
    <mergeCell ref="C222:D222"/>
    <mergeCell ref="C236:D236"/>
    <mergeCell ref="C251:D251"/>
    <mergeCell ref="C178:D178"/>
    <mergeCell ref="C164:D164"/>
    <mergeCell ref="C107:D107"/>
    <mergeCell ref="C121:D121"/>
    <mergeCell ref="C136:D136"/>
    <mergeCell ref="C151:D15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2023-10-20T12:37:13Z</cp:lastPrinted>
  <dcterms:created xsi:type="dcterms:W3CDTF">2022-05-16T14:23:56Z</dcterms:created>
  <dcterms:modified xsi:type="dcterms:W3CDTF">2024-09-02T16:13:15Z</dcterms:modified>
</cp:coreProperties>
</file>